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015" activeTab="6"/>
  </bookViews>
  <sheets>
    <sheet name="COVER" sheetId="8" r:id="rId1"/>
    <sheet name="GEOGRAFIS" sheetId="2" r:id="rId2"/>
    <sheet name="DEMOGRAFIS" sheetId="3" r:id="rId3"/>
    <sheet name="DT POTENSI SDM " sheetId="4" r:id="rId4"/>
    <sheet name="DT SDM" sheetId="5" r:id="rId5"/>
    <sheet name="DT INFRASTRUKTUR" sheetId="6" r:id="rId6"/>
    <sheet name="PARIWISATA" sheetId="7" r:id="rId7"/>
  </sheets>
  <definedNames>
    <definedName name="_xlnm.Print_Area" localSheetId="4">'DT SDM'!$A$1:$P$36</definedName>
  </definedNames>
  <calcPr calcId="152511"/>
</workbook>
</file>

<file path=xl/calcChain.xml><?xml version="1.0" encoding="utf-8"?>
<calcChain xmlns="http://schemas.openxmlformats.org/spreadsheetml/2006/main">
  <c r="E17" i="3"/>
  <c r="E14"/>
  <c r="E13"/>
  <c r="E12"/>
  <c r="E11"/>
  <c r="E10"/>
  <c r="E9"/>
  <c r="E8"/>
  <c r="E7"/>
  <c r="E6"/>
  <c r="E5"/>
  <c r="D17"/>
  <c r="C17"/>
  <c r="O15" i="5" l="1"/>
  <c r="N15"/>
  <c r="M10" i="3" l="1"/>
  <c r="AI19" i="6"/>
  <c r="AH19"/>
  <c r="AG19"/>
  <c r="AF19"/>
  <c r="AE19"/>
  <c r="AD19"/>
  <c r="AC19"/>
  <c r="AB19"/>
  <c r="AA19"/>
  <c r="Z19"/>
  <c r="Y19"/>
  <c r="X19"/>
  <c r="W19"/>
  <c r="V19"/>
  <c r="U19"/>
  <c r="T19"/>
  <c r="S19"/>
  <c r="Q19"/>
  <c r="O19"/>
  <c r="M19"/>
  <c r="K19"/>
  <c r="I19"/>
  <c r="G19"/>
  <c r="E19"/>
  <c r="C19"/>
</calcChain>
</file>

<file path=xl/sharedStrings.xml><?xml version="1.0" encoding="utf-8"?>
<sst xmlns="http://schemas.openxmlformats.org/spreadsheetml/2006/main" count="360" uniqueCount="184">
  <si>
    <t xml:space="preserve">DATA GEOGRAFIS KECAMATAN </t>
  </si>
  <si>
    <t>NO</t>
  </si>
  <si>
    <t>DESA/KELURAHAN</t>
  </si>
  <si>
    <t>TINGGI WILAYAH</t>
  </si>
  <si>
    <t>JUMLAH PULAU</t>
  </si>
  <si>
    <t>JARAK KE KABUPATEN</t>
  </si>
  <si>
    <t>KETERANGAN</t>
  </si>
  <si>
    <t xml:space="preserve">DATA DEMOGRAFIS KECAMATAN </t>
  </si>
  <si>
    <t>JMH PENDUDUK</t>
  </si>
  <si>
    <t>JUMLAH KARTU KELUARGA</t>
  </si>
  <si>
    <t>JUMLAH KARTU KELUARGA MENURUT AGAMA</t>
  </si>
  <si>
    <t>LAKI-LAKI</t>
  </si>
  <si>
    <t>PEREMPUAN</t>
  </si>
  <si>
    <t>ISLAM</t>
  </si>
  <si>
    <t>KRISTEN</t>
  </si>
  <si>
    <t>KHATOLIK</t>
  </si>
  <si>
    <t>HINDU</t>
  </si>
  <si>
    <t>BUDHA</t>
  </si>
  <si>
    <t>KONGHUCU</t>
  </si>
  <si>
    <t xml:space="preserve">DATA POTENSI SUMBER DAYA ALAM DESA/KELURAHAN KECAMATAN </t>
  </si>
  <si>
    <t>JUMLAH PERTANIAN/PERKEBUNAN</t>
  </si>
  <si>
    <t>JUMLAH PERIKANAN</t>
  </si>
  <si>
    <t>JUMLAH PETERNAKAN</t>
  </si>
  <si>
    <t>JUMLAH BAHAN MINERAL/TAMBANG</t>
  </si>
  <si>
    <t>PADI</t>
  </si>
  <si>
    <t>JAGUNG</t>
  </si>
  <si>
    <t>KEDELAI</t>
  </si>
  <si>
    <t>KACANG TANAH</t>
  </si>
  <si>
    <t>UBI KAYU</t>
  </si>
  <si>
    <t>UBI JALAR</t>
  </si>
  <si>
    <t>TOMAT</t>
  </si>
  <si>
    <t>CABE KECIL</t>
  </si>
  <si>
    <t>CABE BESAR</t>
  </si>
  <si>
    <t xml:space="preserve">BUAH NAGA </t>
  </si>
  <si>
    <t>PISANG</t>
  </si>
  <si>
    <t>JERUK SIAM</t>
  </si>
  <si>
    <t>SEMANGKA</t>
  </si>
  <si>
    <t>KELAPA KOPRA</t>
  </si>
  <si>
    <t>KOPI</t>
  </si>
  <si>
    <t>KAKAO</t>
  </si>
  <si>
    <t>KACANG PANJANG</t>
  </si>
  <si>
    <t>IKAN MAS</t>
  </si>
  <si>
    <t>IKAN NILA</t>
  </si>
  <si>
    <t>IKAN LELE</t>
  </si>
  <si>
    <t>IKAN BANDENG</t>
  </si>
  <si>
    <t xml:space="preserve">KEPITING </t>
  </si>
  <si>
    <t>UDANG</t>
  </si>
  <si>
    <t>UDANG BOSTER</t>
  </si>
  <si>
    <t>IKAN MUJAIR</t>
  </si>
  <si>
    <t>ENTOK</t>
  </si>
  <si>
    <t>KELINCI</t>
  </si>
  <si>
    <t>KERBAU</t>
  </si>
  <si>
    <t>KUDA</t>
  </si>
  <si>
    <t>DOMBA</t>
  </si>
  <si>
    <t>AYAM PETELUR</t>
  </si>
  <si>
    <t>BURUNG PUYUH</t>
  </si>
  <si>
    <t>NIKEL</t>
  </si>
  <si>
    <t>SEMEN</t>
  </si>
  <si>
    <t>PASIR</t>
  </si>
  <si>
    <t>KERIKIL</t>
  </si>
  <si>
    <t>BATU</t>
  </si>
  <si>
    <t xml:space="preserve">DATA SUMBER DAYA MANUSIA KECAMATAN/DESA/KELURAHAN  </t>
  </si>
  <si>
    <t>JUMLAH SISWA</t>
  </si>
  <si>
    <t>JUMLAH MAHASISWA</t>
  </si>
  <si>
    <t>JUMLAH GURU</t>
  </si>
  <si>
    <t>JUMLAH TENAGA KESEHATAN</t>
  </si>
  <si>
    <t>SD</t>
  </si>
  <si>
    <t>MIN</t>
  </si>
  <si>
    <t>SMP</t>
  </si>
  <si>
    <t>MTS</t>
  </si>
  <si>
    <t>SMA</t>
  </si>
  <si>
    <t>PNS</t>
  </si>
  <si>
    <t>PPPK</t>
  </si>
  <si>
    <t>NON PNS</t>
  </si>
  <si>
    <t>NON PPPK</t>
  </si>
  <si>
    <t xml:space="preserve">DATA INFRASTRUKTUR  KECAMATAN/DESA/KELURAHAN  </t>
  </si>
  <si>
    <t>FASILITAS KESEHATAN</t>
  </si>
  <si>
    <t>FASILITAS RUMAH IBADAH</t>
  </si>
  <si>
    <t>KANTOR PEMERINTAH</t>
  </si>
  <si>
    <t>PEMUKIMAN</t>
  </si>
  <si>
    <t>PAUD</t>
  </si>
  <si>
    <t>TK</t>
  </si>
  <si>
    <t>PUSKESMAS</t>
  </si>
  <si>
    <t>PUSTU</t>
  </si>
  <si>
    <t>POS KESDES</t>
  </si>
  <si>
    <t>JMH KANTOR KECAMATAN</t>
  </si>
  <si>
    <t>JMH KANTOR KELURAHAN</t>
  </si>
  <si>
    <t>JMH KANTOR DESA</t>
  </si>
  <si>
    <t>JMH RUMAH</t>
  </si>
  <si>
    <t>JMH RUMAH LAYAK HUNI</t>
  </si>
  <si>
    <t>JMH RUMAH TIDAK LAYAK HUNI</t>
  </si>
  <si>
    <t>JMH RUMAH  PEMERINTAH DAERAH</t>
  </si>
  <si>
    <t>JMH RUMAH MILIK SWASTA</t>
  </si>
  <si>
    <t>TEMPAT WISATA</t>
  </si>
  <si>
    <t xml:space="preserve">DESTINASI WISATA </t>
  </si>
  <si>
    <t>Luwuk,                                                      2022</t>
  </si>
  <si>
    <t>Luwuk,                                  2022</t>
  </si>
  <si>
    <t>PEPAYA</t>
  </si>
  <si>
    <t>DURIAN</t>
  </si>
  <si>
    <t xml:space="preserve">DATA PARIWISATA KECAMATAN </t>
  </si>
  <si>
    <t>PEMERINTAH KABUPATEN BANGGAI</t>
  </si>
  <si>
    <t>FASILITAS PENDIDIKAN/BANGUNAN</t>
  </si>
  <si>
    <t>Unit</t>
  </si>
  <si>
    <t>J U M L A H</t>
  </si>
  <si>
    <t>MA</t>
  </si>
  <si>
    <r>
      <t xml:space="preserve">JARAK KE KABUPATEN </t>
    </r>
    <r>
      <rPr>
        <sz val="11"/>
        <color theme="1"/>
        <rFont val="Calibri"/>
        <family val="2"/>
        <scheme val="minor"/>
      </rPr>
      <t>(Km)</t>
    </r>
  </si>
  <si>
    <t>LUAS  WILAYAH (Km2)</t>
  </si>
  <si>
    <t>JMH KEPADATAN PENDUDUK</t>
  </si>
  <si>
    <t>JUMLAH PERTANIAN/PERKEBUNAN (Ha)</t>
  </si>
  <si>
    <t>SAPI (Ekor)</t>
  </si>
  <si>
    <t>KAMBING (Ekor)</t>
  </si>
  <si>
    <t xml:space="preserve">JUMLAH PETERNAKAN </t>
  </si>
  <si>
    <t>BABI (Ekor)</t>
  </si>
  <si>
    <t>AYAM KAMPUNG (Ekor)</t>
  </si>
  <si>
    <t>ITIK (Ekor)</t>
  </si>
  <si>
    <t>KELURAHAN TOMBANG PERMAI</t>
  </si>
  <si>
    <t>KLEURAHAN MAAHAS</t>
  </si>
  <si>
    <t>KELURAHAN BUKIT MAMBUAL</t>
  </si>
  <si>
    <t>KELURAHAN HANGA-HANGA</t>
  </si>
  <si>
    <t>KELURAHAN HANGA-HANGA PERMAI</t>
  </si>
  <si>
    <t>KELURAHAN SIMPONG</t>
  </si>
  <si>
    <t>KELURAHAN JOLE</t>
  </si>
  <si>
    <t>KELURAHAN TANJUNG TUWIS</t>
  </si>
  <si>
    <t>KELURAHAN KOMPO</t>
  </si>
  <si>
    <t>DESA BUBUNG</t>
  </si>
  <si>
    <t>CAMAT LUWUK SELATAN</t>
  </si>
  <si>
    <t>RIFODY PENAK, S.Sos., M.Si</t>
  </si>
  <si>
    <t>NIP. 19670924 199103 1 008</t>
  </si>
  <si>
    <t>Luwuk Selatan,                                       2022</t>
  </si>
  <si>
    <t>Luwuk Selatan,                                                      2022</t>
  </si>
  <si>
    <t>Luwuk sELATAN,                                                      2022</t>
  </si>
  <si>
    <t>RIFODY PENAK,S.Sos., M.Si</t>
  </si>
  <si>
    <t>500  M2</t>
  </si>
  <si>
    <t>-</t>
  </si>
  <si>
    <t>Kelurahan Tanjung Tuwis</t>
  </si>
  <si>
    <t>Kelurahan Kompo</t>
  </si>
  <si>
    <t>Desa Bubung</t>
  </si>
  <si>
    <t>Wisata Kuliner</t>
  </si>
  <si>
    <t>10 Mdpl</t>
  </si>
  <si>
    <t>Kelurahan Simpong</t>
  </si>
  <si>
    <t>1 Unit</t>
  </si>
  <si>
    <t>860 Unit</t>
  </si>
  <si>
    <t>835 Unit</t>
  </si>
  <si>
    <t>25 Unit</t>
  </si>
  <si>
    <t>98 Unit</t>
  </si>
  <si>
    <t xml:space="preserve">99,49 ha </t>
  </si>
  <si>
    <t>±20 Ekor</t>
  </si>
  <si>
    <t>±50</t>
  </si>
  <si>
    <t>Kelurahan Tombang Permai</t>
  </si>
  <si>
    <t>±28</t>
  </si>
  <si>
    <t>±5</t>
  </si>
  <si>
    <t>±45</t>
  </si>
  <si>
    <t>±23</t>
  </si>
  <si>
    <t>±10</t>
  </si>
  <si>
    <t>±27</t>
  </si>
  <si>
    <t>±305</t>
  </si>
  <si>
    <t>±300</t>
  </si>
  <si>
    <t>Pantai Kilo 5</t>
  </si>
  <si>
    <t>Pantai Dan Taman</t>
  </si>
  <si>
    <t>±1 Jam</t>
  </si>
  <si>
    <t>±620</t>
  </si>
  <si>
    <t>±626</t>
  </si>
  <si>
    <t>±272</t>
  </si>
  <si>
    <t>±229</t>
  </si>
  <si>
    <t>±15 KK</t>
  </si>
  <si>
    <t>±8 KK</t>
  </si>
  <si>
    <t>±5 KK</t>
  </si>
  <si>
    <t>1.246 jiwa</t>
  </si>
  <si>
    <t>24.779 Ha</t>
  </si>
  <si>
    <t>1  Unit</t>
  </si>
  <si>
    <t>KM   5</t>
  </si>
  <si>
    <t>PANTAI</t>
  </si>
  <si>
    <t>2  KM</t>
  </si>
  <si>
    <t>145000 Ha</t>
  </si>
  <si>
    <t>2 Ha</t>
  </si>
  <si>
    <t>Kelurahan Bukit Mambual</t>
  </si>
  <si>
    <t>594 Ha</t>
  </si>
  <si>
    <t>200 Meter</t>
  </si>
  <si>
    <t xml:space="preserve">1 KM </t>
  </si>
  <si>
    <t>Kelurahan Hanga - hanga Permai</t>
  </si>
  <si>
    <t>4 Masjid</t>
  </si>
  <si>
    <t>Kelurahan Hanga - hanga</t>
  </si>
  <si>
    <t>Kelurahan Hanga-Hanga</t>
  </si>
  <si>
    <t>JMH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</si>
</sst>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36"/>
      <color theme="1"/>
      <name val="Algerian"/>
      <family val="5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7" fillId="0" borderId="0" xfId="0" applyFont="1" applyAlignment="1"/>
    <xf numFmtId="0" fontId="1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0" fillId="0" borderId="7" xfId="0" applyBorder="1"/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Fill="1" applyBorder="1"/>
    <xf numFmtId="0" fontId="8" fillId="0" borderId="4" xfId="0" applyFont="1" applyBorder="1" applyAlignment="1">
      <alignment vertical="center"/>
    </xf>
    <xf numFmtId="0" fontId="10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0" fontId="10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6" fillId="3" borderId="2" xfId="0" applyFont="1" applyFill="1" applyBorder="1"/>
    <xf numFmtId="0" fontId="0" fillId="3" borderId="2" xfId="0" quotePrefix="1" applyFill="1" applyBorder="1" applyAlignment="1">
      <alignment horizontal="right"/>
    </xf>
    <xf numFmtId="0" fontId="3" fillId="0" borderId="2" xfId="0" applyFont="1" applyBorder="1"/>
    <xf numFmtId="0" fontId="3" fillId="0" borderId="2" xfId="0" applyFont="1" applyFill="1" applyBorder="1"/>
    <xf numFmtId="0" fontId="3" fillId="0" borderId="0" xfId="0" applyFont="1" applyAlignment="1"/>
    <xf numFmtId="164" fontId="0" fillId="0" borderId="2" xfId="0" applyNumberFormat="1" applyBorder="1"/>
    <xf numFmtId="0" fontId="0" fillId="0" borderId="2" xfId="0" quotePrefix="1" applyBorder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0" fillId="0" borderId="0" xfId="0" applyFill="1"/>
    <xf numFmtId="0" fontId="8" fillId="0" borderId="7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3" fillId="0" borderId="0" xfId="0" applyFont="1" applyFill="1" applyAlignment="1"/>
    <xf numFmtId="0" fontId="7" fillId="0" borderId="0" xfId="0" applyFont="1" applyFill="1" applyAlignment="1"/>
    <xf numFmtId="0" fontId="2" fillId="2" borderId="2" xfId="0" applyFont="1" applyFill="1" applyBorder="1"/>
    <xf numFmtId="0" fontId="2" fillId="0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2" fillId="0" borderId="2" xfId="0" applyNumberFormat="1" applyFont="1" applyBorder="1"/>
    <xf numFmtId="2" fontId="2" fillId="0" borderId="2" xfId="0" applyNumberFormat="1" applyFont="1" applyBorder="1" applyAlignment="1">
      <alignment horizontal="center"/>
    </xf>
    <xf numFmtId="1" fontId="0" fillId="0" borderId="2" xfId="0" applyNumberFormat="1" applyBorder="1"/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0" borderId="2" xfId="0" applyFont="1" applyBorder="1"/>
    <xf numFmtId="0" fontId="15" fillId="0" borderId="2" xfId="0" applyFont="1" applyBorder="1"/>
    <xf numFmtId="3" fontId="0" fillId="0" borderId="2" xfId="0" applyNumberFormat="1" applyBorder="1"/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47626</xdr:rowOff>
    </xdr:from>
    <xdr:to>
      <xdr:col>2</xdr:col>
      <xdr:colOff>38101</xdr:colOff>
      <xdr:row>7</xdr:row>
      <xdr:rowOff>110413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47626"/>
          <a:ext cx="1257300" cy="1501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</xdr:row>
      <xdr:rowOff>12198</xdr:rowOff>
    </xdr:from>
    <xdr:ext cx="10731083" cy="1782924"/>
    <xdr:sp macro="" textlink="">
      <xdr:nvSpPr>
        <xdr:cNvPr id="3" name="Rectangle 2"/>
        <xdr:cNvSpPr/>
      </xdr:nvSpPr>
      <xdr:spPr>
        <a:xfrm>
          <a:off x="0" y="497973"/>
          <a:ext cx="10731083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DATA KECAMATAN </a:t>
          </a:r>
        </a:p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LUWUK SELATAN </a:t>
          </a:r>
        </a:p>
      </xdr:txBody>
    </xdr:sp>
    <xdr:clientData/>
  </xdr:oneCellAnchor>
  <xdr:twoCellAnchor editAs="oneCell">
    <xdr:from>
      <xdr:col>4</xdr:col>
      <xdr:colOff>342899</xdr:colOff>
      <xdr:row>12</xdr:row>
      <xdr:rowOff>104775</xdr:rowOff>
    </xdr:from>
    <xdr:to>
      <xdr:col>13</xdr:col>
      <xdr:colOff>149946</xdr:colOff>
      <xdr:row>25</xdr:row>
      <xdr:rowOff>114301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t="7769" b="10310"/>
        <a:stretch/>
      </xdr:blipFill>
      <xdr:spPr>
        <a:xfrm>
          <a:off x="2781299" y="2495550"/>
          <a:ext cx="5293447" cy="2486026"/>
        </a:xfrm>
        <a:prstGeom prst="rect">
          <a:avLst/>
        </a:prstGeom>
      </xdr:spPr>
    </xdr:pic>
    <xdr:clientData/>
  </xdr:twoCellAnchor>
  <xdr:twoCellAnchor>
    <xdr:from>
      <xdr:col>2</xdr:col>
      <xdr:colOff>47624</xdr:colOff>
      <xdr:row>26</xdr:row>
      <xdr:rowOff>85725</xdr:rowOff>
    </xdr:from>
    <xdr:to>
      <xdr:col>14</xdr:col>
      <xdr:colOff>590549</xdr:colOff>
      <xdr:row>33</xdr:row>
      <xdr:rowOff>47625</xdr:rowOff>
    </xdr:to>
    <xdr:sp macro="" textlink="">
      <xdr:nvSpPr>
        <xdr:cNvPr id="5" name="Text Box 1"/>
        <xdr:cNvSpPr txBox="1"/>
      </xdr:nvSpPr>
      <xdr:spPr>
        <a:xfrm>
          <a:off x="1266824" y="5143500"/>
          <a:ext cx="7858125" cy="1295400"/>
        </a:xfrm>
        <a:prstGeom prst="rect">
          <a:avLst/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R="487045" indent="-450215"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DINAS KOMUNIKASI,INFORMATIKA,STATISTIK &amp; PERSANDIAN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BIDANG  STATISTIK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TAHUN  2022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view="pageBreakPreview" zoomScale="60" workbookViewId="0">
      <selection activeCell="O17" sqref="O17"/>
    </sheetView>
  </sheetViews>
  <sheetFormatPr defaultRowHeight="15"/>
  <sheetData>
    <row r="1" spans="1:17" ht="23.25" customHeight="1">
      <c r="A1" s="88" t="s">
        <v>100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pans="1:17" ht="1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</row>
  </sheetData>
  <mergeCells count="1">
    <mergeCell ref="A1:Q2"/>
  </mergeCells>
  <pageMargins left="0.7" right="0.7" top="0.75" bottom="0.75" header="0.3" footer="0.3"/>
  <pageSetup paperSize="9" scale="8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E5" sqref="E5"/>
    </sheetView>
  </sheetViews>
  <sheetFormatPr defaultColWidth="9" defaultRowHeight="15"/>
  <cols>
    <col min="1" max="1" width="5.140625" customWidth="1"/>
    <col min="2" max="2" width="33.7109375" customWidth="1"/>
    <col min="3" max="3" width="14.42578125" customWidth="1"/>
    <col min="4" max="5" width="14.85546875" customWidth="1"/>
    <col min="6" max="6" width="17.5703125" customWidth="1"/>
    <col min="7" max="7" width="22.7109375" customWidth="1"/>
  </cols>
  <sheetData>
    <row r="1" spans="1:7" ht="26.25">
      <c r="A1" s="89" t="s">
        <v>0</v>
      </c>
      <c r="B1" s="89"/>
      <c r="C1" s="89"/>
      <c r="D1" s="89"/>
      <c r="E1" s="89"/>
      <c r="F1" s="89"/>
      <c r="G1" s="89"/>
    </row>
    <row r="3" spans="1:7" ht="45">
      <c r="A3" s="10" t="s">
        <v>1</v>
      </c>
      <c r="B3" s="1" t="s">
        <v>2</v>
      </c>
      <c r="C3" s="20" t="s">
        <v>106</v>
      </c>
      <c r="D3" s="11" t="s">
        <v>3</v>
      </c>
      <c r="E3" s="11" t="s">
        <v>4</v>
      </c>
      <c r="F3" s="20" t="s">
        <v>105</v>
      </c>
      <c r="G3" s="10" t="s">
        <v>6</v>
      </c>
    </row>
    <row r="4" spans="1:7">
      <c r="A4" s="4">
        <v>1</v>
      </c>
      <c r="B4" s="44" t="s">
        <v>122</v>
      </c>
      <c r="C4" s="47">
        <v>3.5</v>
      </c>
      <c r="D4" s="5" t="s">
        <v>132</v>
      </c>
      <c r="E4" s="48" t="s">
        <v>133</v>
      </c>
      <c r="F4" s="5">
        <v>8</v>
      </c>
      <c r="G4" s="5"/>
    </row>
    <row r="5" spans="1:7">
      <c r="A5" s="4">
        <v>2</v>
      </c>
      <c r="B5" s="60" t="s">
        <v>115</v>
      </c>
      <c r="C5" s="36" t="s">
        <v>145</v>
      </c>
      <c r="D5" s="5">
        <v>93</v>
      </c>
      <c r="E5" s="62">
        <v>0</v>
      </c>
      <c r="F5" s="5">
        <v>5</v>
      </c>
      <c r="G5" s="5"/>
    </row>
    <row r="6" spans="1:7">
      <c r="A6" s="4">
        <v>3</v>
      </c>
      <c r="B6" s="44" t="s">
        <v>116</v>
      </c>
      <c r="C6" s="60" t="s">
        <v>168</v>
      </c>
      <c r="D6" s="5"/>
      <c r="E6" s="5"/>
      <c r="F6" s="5">
        <v>5</v>
      </c>
      <c r="G6" s="5"/>
    </row>
    <row r="7" spans="1:7">
      <c r="A7" s="4">
        <v>4</v>
      </c>
      <c r="B7" s="44" t="s">
        <v>117</v>
      </c>
      <c r="C7" s="73" t="s">
        <v>173</v>
      </c>
      <c r="D7" s="5">
        <v>170</v>
      </c>
      <c r="E7" s="5">
        <v>1</v>
      </c>
      <c r="F7" s="5">
        <v>1</v>
      </c>
      <c r="G7" s="5"/>
    </row>
    <row r="8" spans="1:7">
      <c r="A8" s="4">
        <v>5</v>
      </c>
      <c r="B8" s="44" t="s">
        <v>118</v>
      </c>
      <c r="C8" s="36">
        <v>53940</v>
      </c>
      <c r="D8" s="5"/>
      <c r="E8" s="5"/>
      <c r="F8" s="5">
        <v>2</v>
      </c>
      <c r="G8" s="5"/>
    </row>
    <row r="9" spans="1:7">
      <c r="A9" s="4">
        <v>6</v>
      </c>
      <c r="B9" s="60" t="s">
        <v>119</v>
      </c>
      <c r="C9" s="74" t="s">
        <v>176</v>
      </c>
      <c r="D9" s="61" t="s">
        <v>177</v>
      </c>
      <c r="E9" s="4"/>
      <c r="F9" s="61" t="s">
        <v>178</v>
      </c>
      <c r="G9" s="5"/>
    </row>
    <row r="10" spans="1:7" ht="15" customHeight="1">
      <c r="A10" s="4">
        <v>7</v>
      </c>
      <c r="B10" s="60" t="s">
        <v>120</v>
      </c>
      <c r="C10" s="47">
        <v>0.6</v>
      </c>
      <c r="D10" s="60" t="s">
        <v>138</v>
      </c>
      <c r="E10" s="61" t="s">
        <v>133</v>
      </c>
      <c r="F10" s="4">
        <v>1</v>
      </c>
      <c r="G10" s="5"/>
    </row>
    <row r="11" spans="1:7">
      <c r="A11" s="4">
        <v>8</v>
      </c>
      <c r="B11" s="44" t="s">
        <v>121</v>
      </c>
      <c r="C11" s="36">
        <v>30</v>
      </c>
      <c r="D11" s="5"/>
      <c r="E11" s="5"/>
      <c r="F11" s="5">
        <v>3</v>
      </c>
      <c r="G11" s="5"/>
    </row>
    <row r="12" spans="1:7">
      <c r="A12" s="4">
        <v>9</v>
      </c>
      <c r="B12" s="45" t="s">
        <v>123</v>
      </c>
      <c r="C12" s="36">
        <v>0.45</v>
      </c>
      <c r="D12" s="5">
        <v>170</v>
      </c>
      <c r="E12" s="5"/>
      <c r="F12" s="5">
        <v>2.5</v>
      </c>
      <c r="G12" s="5"/>
    </row>
    <row r="13" spans="1:7">
      <c r="A13" s="4">
        <v>10</v>
      </c>
      <c r="B13" s="45" t="s">
        <v>124</v>
      </c>
      <c r="C13" s="75">
        <v>6000</v>
      </c>
      <c r="D13" s="5"/>
      <c r="E13" s="5"/>
      <c r="F13" s="5">
        <v>11</v>
      </c>
      <c r="G13" s="5"/>
    </row>
    <row r="14" spans="1:7">
      <c r="A14" s="4"/>
      <c r="B14" s="26"/>
      <c r="C14" s="36"/>
      <c r="D14" s="5"/>
      <c r="E14" s="5"/>
      <c r="F14" s="5"/>
      <c r="G14" s="5"/>
    </row>
    <row r="15" spans="1:7">
      <c r="A15" s="94" t="s">
        <v>103</v>
      </c>
      <c r="B15" s="95"/>
      <c r="C15" s="32"/>
      <c r="D15" s="32"/>
      <c r="E15" s="32"/>
      <c r="F15" s="32"/>
      <c r="G15" s="5"/>
    </row>
    <row r="16" spans="1:7">
      <c r="C16" s="37"/>
    </row>
    <row r="18" spans="6:7">
      <c r="F18" s="90" t="s">
        <v>128</v>
      </c>
      <c r="G18" s="91"/>
    </row>
    <row r="20" spans="6:7">
      <c r="F20" s="92" t="s">
        <v>125</v>
      </c>
      <c r="G20" s="92"/>
    </row>
    <row r="24" spans="6:7">
      <c r="F24" s="93" t="s">
        <v>126</v>
      </c>
      <c r="G24" s="93"/>
    </row>
    <row r="25" spans="6:7">
      <c r="F25" s="90" t="s">
        <v>127</v>
      </c>
      <c r="G25" s="91"/>
    </row>
  </sheetData>
  <mergeCells count="6">
    <mergeCell ref="A1:G1"/>
    <mergeCell ref="F18:G18"/>
    <mergeCell ref="F20:G20"/>
    <mergeCell ref="F24:G24"/>
    <mergeCell ref="F25:G25"/>
    <mergeCell ref="A15:B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D8" sqref="D8"/>
    </sheetView>
  </sheetViews>
  <sheetFormatPr defaultColWidth="9" defaultRowHeight="15"/>
  <cols>
    <col min="1" max="1" width="5.7109375" customWidth="1"/>
    <col min="2" max="2" width="34.85546875" customWidth="1"/>
    <col min="3" max="3" width="13.140625" customWidth="1"/>
    <col min="4" max="5" width="13.42578125" customWidth="1"/>
    <col min="6" max="6" width="15.42578125" customWidth="1"/>
    <col min="7" max="9" width="12.28515625" customWidth="1"/>
    <col min="10" max="11" width="11.42578125" customWidth="1"/>
    <col min="12" max="13" width="12.28515625" customWidth="1"/>
    <col min="14" max="14" width="13.5703125" customWidth="1"/>
  </cols>
  <sheetData>
    <row r="1" spans="1:14" ht="26.25">
      <c r="A1" s="89" t="s">
        <v>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3" spans="1:14" ht="32.1" customHeight="1">
      <c r="A3" s="123" t="s">
        <v>1</v>
      </c>
      <c r="B3" s="123" t="s">
        <v>2</v>
      </c>
      <c r="C3" s="115" t="s">
        <v>8</v>
      </c>
      <c r="D3" s="119"/>
      <c r="E3" s="116"/>
      <c r="F3" s="126" t="s">
        <v>9</v>
      </c>
      <c r="G3" s="119" t="s">
        <v>10</v>
      </c>
      <c r="H3" s="119"/>
      <c r="I3" s="119"/>
      <c r="J3" s="119"/>
      <c r="K3" s="119"/>
      <c r="L3" s="116"/>
      <c r="M3" s="136" t="s">
        <v>107</v>
      </c>
      <c r="N3" s="123" t="s">
        <v>6</v>
      </c>
    </row>
    <row r="4" spans="1:14">
      <c r="A4" s="124"/>
      <c r="B4" s="124"/>
      <c r="C4" s="84" t="s">
        <v>11</v>
      </c>
      <c r="D4" s="84" t="s">
        <v>12</v>
      </c>
      <c r="E4" s="84" t="s">
        <v>183</v>
      </c>
      <c r="F4" s="127"/>
      <c r="G4" s="3" t="s">
        <v>13</v>
      </c>
      <c r="H4" s="7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127"/>
      <c r="N4" s="124"/>
    </row>
    <row r="5" spans="1:14">
      <c r="A5" s="4">
        <v>1</v>
      </c>
      <c r="B5" s="44" t="s">
        <v>122</v>
      </c>
      <c r="C5" s="5">
        <v>1111</v>
      </c>
      <c r="D5" s="5">
        <v>1111</v>
      </c>
      <c r="E5" s="5">
        <f>SUM(C5:D5)</f>
        <v>2222</v>
      </c>
      <c r="F5" s="5">
        <v>611</v>
      </c>
      <c r="G5" s="5">
        <v>2205</v>
      </c>
      <c r="H5" s="5"/>
      <c r="I5" s="5">
        <v>16</v>
      </c>
      <c r="J5" s="5">
        <v>1</v>
      </c>
      <c r="K5" s="5"/>
      <c r="L5" s="5"/>
      <c r="M5" s="5"/>
      <c r="N5" s="5"/>
    </row>
    <row r="6" spans="1:14" s="68" customFormat="1">
      <c r="A6" s="61">
        <v>2</v>
      </c>
      <c r="B6" s="60" t="s">
        <v>115</v>
      </c>
      <c r="C6" s="66" t="s">
        <v>160</v>
      </c>
      <c r="D6" s="66" t="s">
        <v>161</v>
      </c>
      <c r="E6" s="66">
        <f>D18+C18</f>
        <v>1246</v>
      </c>
      <c r="F6" s="66" t="s">
        <v>162</v>
      </c>
      <c r="G6" s="66" t="s">
        <v>163</v>
      </c>
      <c r="H6" s="66" t="s">
        <v>164</v>
      </c>
      <c r="I6" s="66" t="s">
        <v>164</v>
      </c>
      <c r="J6" s="66" t="s">
        <v>165</v>
      </c>
      <c r="K6" s="66" t="s">
        <v>166</v>
      </c>
      <c r="L6" s="67" t="s">
        <v>133</v>
      </c>
      <c r="M6" s="61" t="s">
        <v>167</v>
      </c>
      <c r="N6" s="60"/>
    </row>
    <row r="7" spans="1:14" s="51" customFormat="1">
      <c r="A7" s="55">
        <v>3</v>
      </c>
      <c r="B7" s="59" t="s">
        <v>116</v>
      </c>
      <c r="C7" s="71">
        <v>2164</v>
      </c>
      <c r="D7" s="71">
        <v>2118</v>
      </c>
      <c r="E7" s="71">
        <f t="shared" ref="E7:E14" si="0">SUM(C7:D7)</f>
        <v>4282</v>
      </c>
      <c r="F7" s="71">
        <v>1246</v>
      </c>
      <c r="G7" s="71">
        <v>4172</v>
      </c>
      <c r="H7" s="55">
        <v>50</v>
      </c>
      <c r="I7" s="55">
        <v>35</v>
      </c>
      <c r="J7" s="55"/>
      <c r="K7" s="55">
        <v>20</v>
      </c>
      <c r="L7" s="55">
        <v>5</v>
      </c>
      <c r="M7" s="72"/>
      <c r="N7" s="55"/>
    </row>
    <row r="8" spans="1:14">
      <c r="A8" s="4">
        <v>4</v>
      </c>
      <c r="B8" s="44" t="s">
        <v>117</v>
      </c>
      <c r="C8" s="5">
        <v>645</v>
      </c>
      <c r="D8" s="5">
        <v>664</v>
      </c>
      <c r="E8" s="5">
        <f t="shared" si="0"/>
        <v>1309</v>
      </c>
      <c r="F8" s="5">
        <v>401</v>
      </c>
      <c r="G8" s="5">
        <v>1083</v>
      </c>
      <c r="H8" s="5">
        <v>172</v>
      </c>
      <c r="I8" s="5">
        <v>12</v>
      </c>
      <c r="J8" s="5">
        <v>22</v>
      </c>
      <c r="K8" s="5"/>
      <c r="L8" s="5">
        <v>20</v>
      </c>
      <c r="M8" s="5">
        <v>1309</v>
      </c>
      <c r="N8" s="5"/>
    </row>
    <row r="9" spans="1:14">
      <c r="A9" s="4">
        <v>5</v>
      </c>
      <c r="B9" s="44" t="s">
        <v>118</v>
      </c>
      <c r="C9" s="5">
        <v>1791</v>
      </c>
      <c r="D9" s="5">
        <v>1811</v>
      </c>
      <c r="E9" s="5">
        <f t="shared" si="0"/>
        <v>3602</v>
      </c>
      <c r="F9" s="5">
        <v>1018</v>
      </c>
      <c r="G9" s="5">
        <v>949</v>
      </c>
      <c r="H9" s="5">
        <v>51</v>
      </c>
      <c r="I9" s="5">
        <v>8</v>
      </c>
      <c r="J9" s="5">
        <v>10</v>
      </c>
      <c r="K9" s="5"/>
      <c r="L9" s="5"/>
      <c r="M9" s="36"/>
      <c r="N9" s="5"/>
    </row>
    <row r="10" spans="1:14" ht="15" customHeight="1">
      <c r="A10" s="4">
        <v>6</v>
      </c>
      <c r="B10" s="60" t="s">
        <v>119</v>
      </c>
      <c r="C10" s="5">
        <v>787</v>
      </c>
      <c r="D10" s="5">
        <v>1181</v>
      </c>
      <c r="E10" s="5">
        <f t="shared" si="0"/>
        <v>1968</v>
      </c>
      <c r="F10" s="5">
        <v>524</v>
      </c>
      <c r="G10" s="5">
        <v>475</v>
      </c>
      <c r="H10" s="5">
        <v>34</v>
      </c>
      <c r="I10" s="5">
        <v>3</v>
      </c>
      <c r="J10" s="5">
        <v>10</v>
      </c>
      <c r="K10" s="5">
        <v>2</v>
      </c>
      <c r="L10" s="5"/>
      <c r="M10" s="5">
        <f>C10+D10</f>
        <v>1968</v>
      </c>
      <c r="N10" s="5"/>
    </row>
    <row r="11" spans="1:14">
      <c r="A11" s="4">
        <v>7</v>
      </c>
      <c r="B11" s="60" t="s">
        <v>120</v>
      </c>
      <c r="C11" s="61">
        <v>1138</v>
      </c>
      <c r="D11" s="61">
        <v>1352</v>
      </c>
      <c r="E11" s="61">
        <f t="shared" si="0"/>
        <v>2490</v>
      </c>
      <c r="F11" s="61">
        <v>954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/>
      <c r="N11" s="5"/>
    </row>
    <row r="12" spans="1:14">
      <c r="A12" s="4">
        <v>8</v>
      </c>
      <c r="B12" s="44" t="s">
        <v>121</v>
      </c>
      <c r="C12" s="5">
        <v>645</v>
      </c>
      <c r="D12" s="5">
        <v>603</v>
      </c>
      <c r="E12" s="5">
        <f t="shared" si="0"/>
        <v>1248</v>
      </c>
      <c r="F12" s="5">
        <v>376</v>
      </c>
      <c r="G12" s="5">
        <v>1166</v>
      </c>
      <c r="H12" s="5">
        <v>58</v>
      </c>
      <c r="I12" s="5">
        <v>10</v>
      </c>
      <c r="J12" s="5">
        <v>9</v>
      </c>
      <c r="K12" s="5">
        <v>5</v>
      </c>
      <c r="L12" s="5">
        <v>0</v>
      </c>
      <c r="M12" s="5">
        <v>1248</v>
      </c>
      <c r="N12" s="5"/>
    </row>
    <row r="13" spans="1:14">
      <c r="A13" s="4">
        <v>9</v>
      </c>
      <c r="B13" s="45" t="s">
        <v>123</v>
      </c>
      <c r="C13" s="5">
        <v>1093</v>
      </c>
      <c r="D13" s="5">
        <v>1138</v>
      </c>
      <c r="E13" s="5">
        <f t="shared" si="0"/>
        <v>2231</v>
      </c>
      <c r="F13" s="5">
        <v>678</v>
      </c>
      <c r="G13" s="5">
        <v>1974</v>
      </c>
      <c r="H13" s="5">
        <v>171</v>
      </c>
      <c r="I13" s="5">
        <v>48</v>
      </c>
      <c r="J13" s="5">
        <v>12</v>
      </c>
      <c r="K13" s="5">
        <v>5</v>
      </c>
      <c r="L13" s="5">
        <v>0</v>
      </c>
      <c r="M13" s="5">
        <v>4977.78</v>
      </c>
      <c r="N13" s="5"/>
    </row>
    <row r="14" spans="1:14">
      <c r="A14" s="4">
        <v>10</v>
      </c>
      <c r="B14" s="45" t="s">
        <v>124</v>
      </c>
      <c r="C14" s="5">
        <v>644</v>
      </c>
      <c r="D14" s="5">
        <v>623</v>
      </c>
      <c r="E14" s="5">
        <f t="shared" si="0"/>
        <v>1267</v>
      </c>
      <c r="F14" s="5">
        <v>372</v>
      </c>
      <c r="G14" s="5">
        <v>1122</v>
      </c>
      <c r="H14" s="5">
        <v>114</v>
      </c>
      <c r="I14" s="5">
        <v>18</v>
      </c>
      <c r="J14" s="5">
        <v>13</v>
      </c>
      <c r="K14" s="5"/>
      <c r="L14" s="5"/>
      <c r="M14" s="5">
        <v>1267</v>
      </c>
      <c r="N14" s="5"/>
    </row>
    <row r="15" spans="1:14">
      <c r="A15" s="4"/>
      <c r="B15" s="3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>
      <c r="A16" s="4"/>
      <c r="B16" s="30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s="4"/>
      <c r="B17" s="26"/>
      <c r="C17" s="87">
        <f>C5+C18+C7+C8+C9+C10+C11+C12+C13+C14</f>
        <v>10638</v>
      </c>
      <c r="D17" s="87">
        <f>D5+D7+D8+D9+D10+D11+D12+D13+D14+D18</f>
        <v>11227</v>
      </c>
      <c r="E17" s="87">
        <f>SUM(E5:E14)</f>
        <v>21865</v>
      </c>
      <c r="F17" s="5"/>
      <c r="G17" s="5"/>
      <c r="H17" s="5"/>
      <c r="I17" s="5"/>
      <c r="J17" s="5"/>
      <c r="K17" s="5"/>
      <c r="L17" s="5"/>
      <c r="M17" s="5"/>
      <c r="N17" s="5"/>
    </row>
    <row r="18" spans="1:14">
      <c r="C18">
        <v>620</v>
      </c>
      <c r="D18">
        <v>626</v>
      </c>
    </row>
    <row r="19" spans="1:14">
      <c r="L19" s="90" t="s">
        <v>129</v>
      </c>
      <c r="M19" s="91"/>
      <c r="N19" s="91"/>
    </row>
    <row r="21" spans="1:14">
      <c r="L21" s="92" t="s">
        <v>125</v>
      </c>
      <c r="M21" s="92"/>
      <c r="N21" s="92"/>
    </row>
    <row r="25" spans="1:14">
      <c r="L25" s="93" t="s">
        <v>126</v>
      </c>
      <c r="M25" s="93"/>
      <c r="N25" s="93"/>
    </row>
    <row r="26" spans="1:14">
      <c r="L26" s="90" t="s">
        <v>127</v>
      </c>
      <c r="M26" s="114"/>
      <c r="N26" s="114"/>
    </row>
  </sheetData>
  <mergeCells count="12">
    <mergeCell ref="L26:N26"/>
    <mergeCell ref="L19:N19"/>
    <mergeCell ref="L21:N21"/>
    <mergeCell ref="L25:N25"/>
    <mergeCell ref="A1:N1"/>
    <mergeCell ref="G3:L3"/>
    <mergeCell ref="A3:A4"/>
    <mergeCell ref="B3:B4"/>
    <mergeCell ref="F3:F4"/>
    <mergeCell ref="M3:M4"/>
    <mergeCell ref="N3:N4"/>
    <mergeCell ref="C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27"/>
  <sheetViews>
    <sheetView view="pageBreakPreview" topLeftCell="B1" zoomScale="60" workbookViewId="0">
      <pane xSplit="1" ySplit="4" topLeftCell="AF5" activePane="bottomRight" state="frozen"/>
      <selection activeCell="B1" sqref="B1"/>
      <selection pane="topRight" activeCell="C1" sqref="C1"/>
      <selection pane="bottomLeft" activeCell="B5" sqref="B5"/>
      <selection pane="bottomRight" sqref="A1:L2"/>
    </sheetView>
  </sheetViews>
  <sheetFormatPr defaultColWidth="9" defaultRowHeight="15"/>
  <cols>
    <col min="1" max="1" width="5.140625" style="51" customWidth="1"/>
    <col min="2" max="2" width="41.7109375" style="51" customWidth="1"/>
    <col min="3" max="3" width="8.85546875" style="51" customWidth="1"/>
    <col min="4" max="4" width="8.7109375" style="51" customWidth="1"/>
    <col min="5" max="5" width="8.85546875" style="51" customWidth="1"/>
    <col min="6" max="6" width="8.42578125" style="51" customWidth="1"/>
    <col min="7" max="7" width="9" style="51" customWidth="1"/>
    <col min="8" max="11" width="9.85546875" style="51" customWidth="1"/>
    <col min="12" max="12" width="10.28515625" style="51" customWidth="1"/>
    <col min="13" max="13" width="6.5703125" style="51" customWidth="1"/>
    <col min="14" max="14" width="15.5703125" style="51" customWidth="1"/>
    <col min="15" max="15" width="12.7109375" style="51" customWidth="1"/>
    <col min="16" max="16" width="9.85546875" style="51" customWidth="1"/>
    <col min="17" max="17" width="12.28515625" style="51" customWidth="1"/>
    <col min="18" max="18" width="16.5703125" style="51" customWidth="1"/>
    <col min="19" max="19" width="15.5703125" style="51" customWidth="1"/>
    <col min="20" max="21" width="11.7109375" style="51" customWidth="1"/>
    <col min="22" max="22" width="16.140625" style="51" customWidth="1"/>
    <col min="23" max="23" width="7.140625" style="51" customWidth="1"/>
    <col min="24" max="26" width="13.5703125" style="51" customWidth="1"/>
    <col min="27" max="27" width="16.140625" style="51" customWidth="1"/>
    <col min="28" max="29" width="13.5703125" style="51" customWidth="1"/>
    <col min="30" max="30" width="15.28515625" style="51" customWidth="1"/>
    <col min="31" max="31" width="16.85546875" style="51" customWidth="1"/>
    <col min="32" max="32" width="9.28515625" style="51" customWidth="1"/>
    <col min="33" max="33" width="14" style="51" customWidth="1"/>
    <col min="34" max="34" width="16.140625" style="51" customWidth="1"/>
    <col min="35" max="35" width="14.7109375" style="51" customWidth="1"/>
    <col min="36" max="36" width="15.42578125" style="51" customWidth="1"/>
    <col min="37" max="37" width="16.85546875" style="51" customWidth="1"/>
    <col min="38" max="38" width="15.5703125" style="51" customWidth="1"/>
    <col min="39" max="39" width="17.7109375" style="51" customWidth="1"/>
    <col min="40" max="40" width="7.7109375" style="51" customWidth="1"/>
    <col min="41" max="41" width="16.85546875" style="51" customWidth="1"/>
    <col min="42" max="42" width="16.5703125" style="51" customWidth="1"/>
    <col min="43" max="43" width="19.85546875" style="51" customWidth="1"/>
    <col min="44" max="44" width="14.85546875" style="51" customWidth="1"/>
    <col min="45" max="45" width="15.7109375" style="51" customWidth="1"/>
    <col min="46" max="46" width="24.42578125" style="51" customWidth="1"/>
    <col min="47" max="47" width="9.42578125" style="51" customWidth="1"/>
    <col min="48" max="48" width="18.140625" style="51" customWidth="1"/>
    <col min="49" max="49" width="20.28515625" style="51" customWidth="1"/>
    <col min="50" max="50" width="19.140625" style="51" customWidth="1"/>
    <col min="51" max="51" width="18.140625" style="51" customWidth="1"/>
    <col min="52" max="52" width="18.28515625" style="51" customWidth="1"/>
    <col min="53" max="53" width="22.5703125" style="51" customWidth="1"/>
    <col min="54" max="16384" width="9" style="51"/>
  </cols>
  <sheetData>
    <row r="1" spans="1:53">
      <c r="A1" s="108" t="s">
        <v>19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49"/>
      <c r="N1" s="49"/>
      <c r="O1" s="49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</row>
    <row r="2" spans="1:5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52"/>
      <c r="N2" s="52"/>
      <c r="O2" s="52"/>
    </row>
    <row r="3" spans="1:53" ht="15" customHeight="1">
      <c r="A3" s="100" t="s">
        <v>1</v>
      </c>
      <c r="B3" s="110" t="s">
        <v>2</v>
      </c>
      <c r="C3" s="105" t="s">
        <v>108</v>
      </c>
      <c r="D3" s="103"/>
      <c r="E3" s="103"/>
      <c r="F3" s="103"/>
      <c r="G3" s="103"/>
      <c r="H3" s="103"/>
      <c r="I3" s="103"/>
      <c r="J3" s="103"/>
      <c r="K3" s="103"/>
      <c r="L3" s="104"/>
      <c r="M3" s="100" t="s">
        <v>1</v>
      </c>
      <c r="N3" s="102" t="s">
        <v>20</v>
      </c>
      <c r="O3" s="103"/>
      <c r="P3" s="103"/>
      <c r="Q3" s="103"/>
      <c r="R3" s="103"/>
      <c r="S3" s="103"/>
      <c r="T3" s="103"/>
      <c r="U3" s="103"/>
      <c r="V3" s="104"/>
      <c r="W3" s="100" t="s">
        <v>1</v>
      </c>
      <c r="X3" s="105" t="s">
        <v>21</v>
      </c>
      <c r="Y3" s="106"/>
      <c r="Z3" s="106"/>
      <c r="AA3" s="106"/>
      <c r="AB3" s="106"/>
      <c r="AC3" s="106"/>
      <c r="AD3" s="106"/>
      <c r="AE3" s="107"/>
      <c r="AF3" s="100" t="s">
        <v>1</v>
      </c>
      <c r="AG3" s="105" t="s">
        <v>22</v>
      </c>
      <c r="AH3" s="106"/>
      <c r="AI3" s="106"/>
      <c r="AJ3" s="106"/>
      <c r="AK3" s="106"/>
      <c r="AL3" s="106"/>
      <c r="AM3" s="107"/>
      <c r="AN3" s="100" t="s">
        <v>1</v>
      </c>
      <c r="AO3" s="105" t="s">
        <v>111</v>
      </c>
      <c r="AP3" s="106"/>
      <c r="AQ3" s="106"/>
      <c r="AR3" s="106"/>
      <c r="AS3" s="106"/>
      <c r="AT3" s="107"/>
      <c r="AU3" s="100" t="s">
        <v>1</v>
      </c>
      <c r="AV3" s="106" t="s">
        <v>23</v>
      </c>
      <c r="AW3" s="106"/>
      <c r="AX3" s="106"/>
      <c r="AY3" s="106"/>
      <c r="AZ3" s="107"/>
      <c r="BA3" s="7" t="s">
        <v>6</v>
      </c>
    </row>
    <row r="4" spans="1:53" ht="45">
      <c r="A4" s="101"/>
      <c r="B4" s="110"/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53" t="s">
        <v>98</v>
      </c>
      <c r="M4" s="101"/>
      <c r="N4" s="53" t="s">
        <v>97</v>
      </c>
      <c r="O4" s="9" t="s">
        <v>33</v>
      </c>
      <c r="P4" s="9" t="s">
        <v>34</v>
      </c>
      <c r="Q4" s="9" t="s">
        <v>35</v>
      </c>
      <c r="R4" s="9" t="s">
        <v>36</v>
      </c>
      <c r="S4" s="9" t="s">
        <v>37</v>
      </c>
      <c r="T4" s="9" t="s">
        <v>38</v>
      </c>
      <c r="U4" s="9" t="s">
        <v>39</v>
      </c>
      <c r="V4" s="54" t="s">
        <v>40</v>
      </c>
      <c r="W4" s="101"/>
      <c r="X4" s="9" t="s">
        <v>41</v>
      </c>
      <c r="Y4" s="9" t="s">
        <v>42</v>
      </c>
      <c r="Z4" s="9" t="s">
        <v>43</v>
      </c>
      <c r="AA4" s="9" t="s">
        <v>44</v>
      </c>
      <c r="AB4" s="9" t="s">
        <v>45</v>
      </c>
      <c r="AC4" s="9" t="s">
        <v>46</v>
      </c>
      <c r="AD4" s="9" t="s">
        <v>47</v>
      </c>
      <c r="AE4" s="9" t="s">
        <v>48</v>
      </c>
      <c r="AF4" s="101"/>
      <c r="AG4" s="9" t="s">
        <v>114</v>
      </c>
      <c r="AH4" s="9" t="s">
        <v>49</v>
      </c>
      <c r="AI4" s="9" t="s">
        <v>50</v>
      </c>
      <c r="AJ4" s="9" t="s">
        <v>109</v>
      </c>
      <c r="AK4" s="9" t="s">
        <v>51</v>
      </c>
      <c r="AL4" s="9" t="s">
        <v>52</v>
      </c>
      <c r="AM4" s="9" t="s">
        <v>110</v>
      </c>
      <c r="AN4" s="101"/>
      <c r="AO4" s="9" t="s">
        <v>53</v>
      </c>
      <c r="AP4" s="9" t="s">
        <v>112</v>
      </c>
      <c r="AQ4" s="9" t="s">
        <v>113</v>
      </c>
      <c r="AR4" s="9" t="s">
        <v>54</v>
      </c>
      <c r="AS4" s="9" t="s">
        <v>51</v>
      </c>
      <c r="AT4" s="9" t="s">
        <v>55</v>
      </c>
      <c r="AU4" s="101"/>
      <c r="AV4" s="9" t="s">
        <v>56</v>
      </c>
      <c r="AW4" s="9" t="s">
        <v>57</v>
      </c>
      <c r="AX4" s="9" t="s">
        <v>58</v>
      </c>
      <c r="AY4" s="9" t="s">
        <v>59</v>
      </c>
      <c r="AZ4" s="7" t="s">
        <v>60</v>
      </c>
      <c r="BA4" s="6"/>
    </row>
    <row r="5" spans="1:53">
      <c r="A5" s="55">
        <v>1</v>
      </c>
      <c r="B5" s="45" t="s">
        <v>122</v>
      </c>
      <c r="C5" s="6"/>
      <c r="D5" s="6">
        <v>20</v>
      </c>
      <c r="E5" s="6"/>
      <c r="F5" s="6"/>
      <c r="G5" s="6"/>
      <c r="H5" s="6"/>
      <c r="I5" s="6"/>
      <c r="J5" s="6">
        <v>2</v>
      </c>
      <c r="K5" s="6"/>
      <c r="L5" s="6"/>
      <c r="M5" s="55"/>
      <c r="N5" s="6"/>
      <c r="O5" s="6"/>
      <c r="P5" s="6">
        <v>60</v>
      </c>
      <c r="Q5" s="6"/>
      <c r="R5" s="6"/>
      <c r="S5" s="6">
        <v>1500</v>
      </c>
      <c r="T5" s="6"/>
      <c r="U5" s="6"/>
      <c r="V5" s="6"/>
      <c r="W5" s="55"/>
      <c r="X5" s="6"/>
      <c r="Y5" s="6"/>
      <c r="Z5" s="6"/>
      <c r="AA5" s="6"/>
      <c r="AB5" s="6"/>
      <c r="AC5" s="6"/>
      <c r="AD5" s="6"/>
      <c r="AE5" s="6"/>
      <c r="AF5" s="55"/>
      <c r="AG5" s="6">
        <v>20</v>
      </c>
      <c r="AH5" s="6"/>
      <c r="AI5" s="6"/>
      <c r="AJ5" s="6">
        <v>42</v>
      </c>
      <c r="AK5" s="6"/>
      <c r="AL5" s="6"/>
      <c r="AM5" s="6">
        <v>20</v>
      </c>
      <c r="AN5" s="55"/>
      <c r="AO5" s="6"/>
      <c r="AP5" s="6"/>
      <c r="AQ5" s="6"/>
      <c r="AR5" s="6"/>
      <c r="AS5" s="6"/>
      <c r="AT5" s="6"/>
      <c r="AU5" s="55"/>
      <c r="AV5" s="6"/>
      <c r="AW5" s="6"/>
      <c r="AX5" s="6"/>
      <c r="AY5" s="6"/>
      <c r="AZ5" s="6"/>
      <c r="BA5" s="6"/>
    </row>
    <row r="6" spans="1:53">
      <c r="A6" s="55">
        <v>2</v>
      </c>
      <c r="B6" s="59" t="s">
        <v>115</v>
      </c>
      <c r="C6" s="6"/>
      <c r="D6" s="6">
        <v>25</v>
      </c>
      <c r="E6" s="6"/>
      <c r="F6" s="6"/>
      <c r="G6" s="6"/>
      <c r="H6" s="6"/>
      <c r="I6" s="6"/>
      <c r="J6" s="6">
        <v>1.5</v>
      </c>
      <c r="K6" s="6"/>
      <c r="L6" s="6"/>
      <c r="M6" s="55"/>
      <c r="N6" s="6"/>
      <c r="O6" s="6"/>
      <c r="P6" s="6"/>
      <c r="Q6" s="6"/>
      <c r="R6" s="6"/>
      <c r="S6" s="6"/>
      <c r="T6" s="6"/>
      <c r="U6" s="6"/>
      <c r="V6" s="6"/>
      <c r="W6" s="55"/>
      <c r="X6" s="6"/>
      <c r="Y6" s="6"/>
      <c r="Z6" s="6"/>
      <c r="AA6" s="6"/>
      <c r="AB6" s="6"/>
      <c r="AC6" s="6"/>
      <c r="AD6" s="6"/>
      <c r="AE6" s="6"/>
      <c r="AF6" s="55"/>
      <c r="AG6" s="6">
        <v>24</v>
      </c>
      <c r="AH6" s="6">
        <v>15</v>
      </c>
      <c r="AI6" s="6"/>
      <c r="AJ6" s="6"/>
      <c r="AK6" s="6"/>
      <c r="AL6" s="55">
        <v>0</v>
      </c>
      <c r="AM6" s="63" t="s">
        <v>146</v>
      </c>
      <c r="AN6" s="55"/>
      <c r="AO6" s="55">
        <v>0</v>
      </c>
      <c r="AP6" s="55">
        <v>0</v>
      </c>
      <c r="AQ6" s="64" t="s">
        <v>147</v>
      </c>
      <c r="AR6" s="55">
        <v>0</v>
      </c>
      <c r="AS6" s="55">
        <v>0</v>
      </c>
      <c r="AT6" s="55">
        <v>0</v>
      </c>
      <c r="AU6" s="55"/>
      <c r="AV6" s="55"/>
      <c r="AW6" s="55"/>
      <c r="AX6" s="55"/>
      <c r="AY6" s="55"/>
      <c r="AZ6" s="55"/>
      <c r="BA6" s="55"/>
    </row>
    <row r="7" spans="1:53">
      <c r="A7" s="55">
        <v>3</v>
      </c>
      <c r="B7" s="59" t="s">
        <v>116</v>
      </c>
      <c r="C7" s="6"/>
      <c r="D7" s="6">
        <v>3</v>
      </c>
      <c r="E7" s="6"/>
      <c r="F7" s="6">
        <v>1</v>
      </c>
      <c r="G7" s="6"/>
      <c r="H7" s="6"/>
      <c r="I7" s="6"/>
      <c r="J7" s="6"/>
      <c r="K7" s="6"/>
      <c r="L7" s="6"/>
      <c r="M7" s="55"/>
      <c r="N7" s="6"/>
      <c r="O7" s="6"/>
      <c r="P7" s="6"/>
      <c r="Q7" s="6"/>
      <c r="R7" s="6"/>
      <c r="S7" s="6"/>
      <c r="T7" s="6"/>
      <c r="U7" s="6"/>
      <c r="V7" s="6"/>
      <c r="W7" s="55"/>
      <c r="X7" s="6"/>
      <c r="Y7" s="6"/>
      <c r="Z7" s="6"/>
      <c r="AA7" s="6"/>
      <c r="AB7" s="6"/>
      <c r="AC7" s="6"/>
      <c r="AD7" s="6"/>
      <c r="AE7" s="6"/>
      <c r="AF7" s="55"/>
      <c r="AG7" s="6">
        <v>50</v>
      </c>
      <c r="AH7" s="6">
        <v>50</v>
      </c>
      <c r="AI7" s="6"/>
      <c r="AJ7" s="6"/>
      <c r="AK7" s="6"/>
      <c r="AL7" s="6"/>
      <c r="AM7" s="6"/>
      <c r="AN7" s="55"/>
      <c r="AO7" s="6"/>
      <c r="AP7" s="6"/>
      <c r="AQ7" s="6"/>
      <c r="AR7" s="6"/>
      <c r="AS7" s="6"/>
      <c r="AT7" s="6"/>
      <c r="AU7" s="55"/>
      <c r="AV7" s="6"/>
      <c r="AW7" s="6"/>
      <c r="AX7" s="6"/>
      <c r="AY7" s="6"/>
      <c r="AZ7" s="6"/>
      <c r="BA7" s="6"/>
    </row>
    <row r="8" spans="1:53">
      <c r="A8" s="55">
        <v>4</v>
      </c>
      <c r="B8" s="45" t="s">
        <v>117</v>
      </c>
      <c r="C8" s="6"/>
      <c r="D8" s="6">
        <v>1</v>
      </c>
      <c r="E8" s="6"/>
      <c r="F8" s="6">
        <v>500</v>
      </c>
      <c r="G8" s="6">
        <v>500</v>
      </c>
      <c r="H8" s="6">
        <v>250</v>
      </c>
      <c r="I8" s="6">
        <v>20</v>
      </c>
      <c r="J8" s="6">
        <v>3.5</v>
      </c>
      <c r="K8" s="6">
        <v>20</v>
      </c>
      <c r="L8" s="6">
        <v>1.5</v>
      </c>
      <c r="M8" s="55"/>
      <c r="N8" s="6">
        <v>2.5</v>
      </c>
      <c r="O8" s="6"/>
      <c r="P8" s="6">
        <v>500</v>
      </c>
      <c r="Q8" s="6">
        <v>200</v>
      </c>
      <c r="R8" s="6"/>
      <c r="S8" s="59" t="s">
        <v>174</v>
      </c>
      <c r="T8" s="6"/>
      <c r="U8" s="6"/>
      <c r="V8" s="6">
        <v>2500</v>
      </c>
      <c r="W8" s="55"/>
      <c r="X8" s="6"/>
      <c r="Y8" s="6"/>
      <c r="Z8" s="6"/>
      <c r="AA8" s="6"/>
      <c r="AB8" s="6"/>
      <c r="AC8" s="6"/>
      <c r="AD8" s="6"/>
      <c r="AE8" s="6"/>
      <c r="AF8" s="55"/>
      <c r="AG8" s="6">
        <v>200</v>
      </c>
      <c r="AH8" s="6"/>
      <c r="AI8" s="6"/>
      <c r="AJ8" s="6">
        <v>50</v>
      </c>
      <c r="AK8" s="6"/>
      <c r="AL8" s="6"/>
      <c r="AM8" s="6">
        <v>300</v>
      </c>
      <c r="AN8" s="55"/>
      <c r="AO8" s="6"/>
      <c r="AP8" s="6"/>
      <c r="AQ8" s="6">
        <v>200</v>
      </c>
      <c r="AR8" s="6">
        <v>300</v>
      </c>
      <c r="AS8" s="6"/>
      <c r="AT8" s="6"/>
      <c r="AU8" s="55"/>
      <c r="AV8" s="6"/>
      <c r="AW8" s="6"/>
      <c r="AX8" s="6"/>
      <c r="AY8" s="6"/>
      <c r="AZ8" s="6"/>
      <c r="BA8" s="6"/>
    </row>
    <row r="9" spans="1:53">
      <c r="A9" s="55">
        <v>5</v>
      </c>
      <c r="B9" s="45" t="s">
        <v>118</v>
      </c>
      <c r="C9" s="6"/>
      <c r="D9" s="6"/>
      <c r="E9" s="6"/>
      <c r="F9" s="6"/>
      <c r="G9" s="6"/>
      <c r="H9" s="6"/>
      <c r="I9" s="6"/>
      <c r="J9" s="6"/>
      <c r="K9" s="6"/>
      <c r="L9" s="6"/>
      <c r="M9" s="55"/>
      <c r="N9" s="6"/>
      <c r="O9" s="6"/>
      <c r="P9" s="6"/>
      <c r="Q9" s="6"/>
      <c r="R9" s="6"/>
      <c r="S9" s="6"/>
      <c r="T9" s="6"/>
      <c r="U9" s="6"/>
      <c r="V9" s="6"/>
      <c r="W9" s="55"/>
      <c r="X9" s="6"/>
      <c r="Y9" s="6"/>
      <c r="Z9" s="6"/>
      <c r="AA9" s="6"/>
      <c r="AB9" s="6"/>
      <c r="AC9" s="6"/>
      <c r="AD9" s="6"/>
      <c r="AE9" s="6"/>
      <c r="AF9" s="55"/>
      <c r="AG9" s="6">
        <v>15</v>
      </c>
      <c r="AH9" s="6">
        <v>25</v>
      </c>
      <c r="AI9" s="6"/>
      <c r="AJ9" s="6">
        <v>10</v>
      </c>
      <c r="AK9" s="6"/>
      <c r="AL9" s="6"/>
      <c r="AM9" s="6">
        <v>105</v>
      </c>
      <c r="AN9" s="55"/>
      <c r="AO9" s="6"/>
      <c r="AP9" s="6"/>
      <c r="AQ9" s="6">
        <v>1205</v>
      </c>
      <c r="AR9" s="6">
        <v>51</v>
      </c>
      <c r="AS9" s="6"/>
      <c r="AT9" s="6">
        <v>352</v>
      </c>
      <c r="AU9" s="55"/>
      <c r="AV9" s="6"/>
      <c r="AW9" s="6"/>
      <c r="AX9" s="6"/>
      <c r="AY9" s="6"/>
      <c r="AZ9" s="6"/>
      <c r="BA9" s="6"/>
    </row>
    <row r="10" spans="1:53" customFormat="1" ht="15.75" customHeight="1">
      <c r="A10" s="4">
        <v>6</v>
      </c>
      <c r="B10" s="76" t="s">
        <v>119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5"/>
      <c r="O10" s="5"/>
      <c r="P10" s="5"/>
      <c r="Q10" s="5"/>
      <c r="R10" s="5"/>
      <c r="S10" s="5"/>
      <c r="T10" s="5"/>
      <c r="U10" s="5"/>
      <c r="V10" s="5"/>
      <c r="W10" s="4"/>
      <c r="X10" s="5"/>
      <c r="Y10" s="5"/>
      <c r="Z10" s="5"/>
      <c r="AA10" s="5"/>
      <c r="AB10" s="5"/>
      <c r="AC10" s="5"/>
      <c r="AD10" s="5"/>
      <c r="AE10" s="5"/>
      <c r="AF10" s="4"/>
      <c r="AG10" s="5">
        <v>20</v>
      </c>
      <c r="AH10" s="5">
        <v>25</v>
      </c>
      <c r="AI10" s="5"/>
      <c r="AJ10" s="5"/>
      <c r="AK10" s="5"/>
      <c r="AL10" s="5"/>
      <c r="AM10" s="61">
        <v>75</v>
      </c>
      <c r="AN10" s="4"/>
      <c r="AO10" s="5"/>
      <c r="AP10" s="5"/>
      <c r="AQ10" s="4">
        <v>200</v>
      </c>
      <c r="AR10" s="5"/>
      <c r="AS10" s="5"/>
      <c r="AT10" s="5"/>
      <c r="AU10" s="4"/>
      <c r="AV10" s="5"/>
      <c r="AW10" s="5"/>
      <c r="AX10" s="5"/>
      <c r="AY10" s="5"/>
      <c r="AZ10" s="5"/>
      <c r="BA10" s="5"/>
    </row>
    <row r="11" spans="1:53" customFormat="1" ht="15" customHeight="1">
      <c r="A11" s="4">
        <v>7</v>
      </c>
      <c r="B11" s="60" t="s">
        <v>120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  <c r="N11" s="5"/>
      <c r="O11" s="5"/>
      <c r="P11" s="5"/>
      <c r="Q11" s="5"/>
      <c r="R11" s="5"/>
      <c r="S11" s="5"/>
      <c r="T11" s="5"/>
      <c r="U11" s="5"/>
      <c r="V11" s="5"/>
      <c r="W11" s="4"/>
      <c r="X11" s="5"/>
      <c r="Y11" s="5"/>
      <c r="Z11" s="5"/>
      <c r="AA11" s="5"/>
      <c r="AB11" s="5"/>
      <c r="AC11" s="5">
        <v>0</v>
      </c>
      <c r="AD11" s="60">
        <v>0</v>
      </c>
      <c r="AE11" s="5">
        <v>0</v>
      </c>
      <c r="AF11" s="4"/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60">
        <v>0</v>
      </c>
      <c r="AM11" s="60">
        <v>0</v>
      </c>
      <c r="AN11" s="4"/>
      <c r="AO11" s="5">
        <v>0</v>
      </c>
      <c r="AP11" s="5">
        <v>0</v>
      </c>
      <c r="AQ11" s="60">
        <v>0</v>
      </c>
      <c r="AR11" s="5">
        <v>0</v>
      </c>
      <c r="AS11" s="5">
        <v>0</v>
      </c>
      <c r="AT11" s="5">
        <v>0</v>
      </c>
      <c r="AU11" s="4"/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/>
    </row>
    <row r="12" spans="1:53">
      <c r="A12" s="55">
        <v>8</v>
      </c>
      <c r="B12" s="45" t="s">
        <v>121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55"/>
      <c r="N12" s="6"/>
      <c r="O12" s="6"/>
      <c r="P12" s="6"/>
      <c r="Q12" s="6"/>
      <c r="R12" s="6"/>
      <c r="S12" s="6">
        <v>1000</v>
      </c>
      <c r="T12" s="6"/>
      <c r="U12" s="6"/>
      <c r="V12" s="6"/>
      <c r="W12" s="55"/>
      <c r="X12" s="6"/>
      <c r="Y12" s="6"/>
      <c r="Z12" s="6"/>
      <c r="AA12" s="6"/>
      <c r="AB12" s="6"/>
      <c r="AC12" s="6"/>
      <c r="AD12" s="6"/>
      <c r="AE12" s="6"/>
      <c r="AF12" s="55"/>
      <c r="AG12" s="6"/>
      <c r="AH12" s="6"/>
      <c r="AI12" s="6"/>
      <c r="AJ12" s="6"/>
      <c r="AK12" s="6"/>
      <c r="AL12" s="6"/>
      <c r="AM12" s="6"/>
      <c r="AN12" s="55"/>
      <c r="AO12" s="6"/>
      <c r="AP12" s="6"/>
      <c r="AQ12" s="6"/>
      <c r="AR12" s="6"/>
      <c r="AS12" s="6"/>
      <c r="AT12" s="6"/>
      <c r="AU12" s="55"/>
      <c r="AV12" s="6"/>
      <c r="AW12" s="6"/>
      <c r="AX12" s="6"/>
      <c r="AY12" s="6"/>
      <c r="AZ12" s="6"/>
      <c r="BA12" s="6"/>
    </row>
    <row r="13" spans="1:53">
      <c r="A13" s="55">
        <v>9</v>
      </c>
      <c r="B13" s="45" t="s">
        <v>123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55"/>
      <c r="N13" s="6"/>
      <c r="O13" s="6"/>
      <c r="P13" s="6"/>
      <c r="Q13" s="6"/>
      <c r="R13" s="6"/>
      <c r="S13" s="6"/>
      <c r="T13" s="6"/>
      <c r="U13" s="6"/>
      <c r="V13" s="6"/>
      <c r="W13" s="55"/>
      <c r="X13" s="6"/>
      <c r="Y13" s="6"/>
      <c r="Z13" s="6"/>
      <c r="AA13" s="6"/>
      <c r="AB13" s="6"/>
      <c r="AC13" s="6"/>
      <c r="AD13" s="6"/>
      <c r="AE13" s="6"/>
      <c r="AF13" s="55"/>
      <c r="AG13" s="6"/>
      <c r="AH13" s="6"/>
      <c r="AI13" s="6"/>
      <c r="AJ13" s="6"/>
      <c r="AK13" s="6"/>
      <c r="AL13" s="6"/>
      <c r="AM13" s="6"/>
      <c r="AN13" s="55"/>
      <c r="AO13" s="6"/>
      <c r="AP13" s="6"/>
      <c r="AQ13" s="6"/>
      <c r="AR13" s="6"/>
      <c r="AS13" s="6"/>
      <c r="AT13" s="6"/>
      <c r="AU13" s="55"/>
      <c r="AV13" s="6"/>
      <c r="AW13" s="6"/>
      <c r="AX13" s="6"/>
      <c r="AY13" s="6"/>
      <c r="AZ13" s="6"/>
      <c r="BA13" s="6"/>
    </row>
    <row r="14" spans="1:53">
      <c r="A14" s="55">
        <v>10</v>
      </c>
      <c r="B14" s="45" t="s">
        <v>124</v>
      </c>
      <c r="C14" s="6"/>
      <c r="D14" s="6">
        <v>60</v>
      </c>
      <c r="E14" s="6"/>
      <c r="F14" s="6"/>
      <c r="G14" s="6"/>
      <c r="H14" s="6"/>
      <c r="I14" s="6"/>
      <c r="J14" s="6">
        <v>0.25</v>
      </c>
      <c r="K14" s="6"/>
      <c r="L14" s="6">
        <v>2</v>
      </c>
      <c r="M14" s="55"/>
      <c r="N14" s="6">
        <v>0.5</v>
      </c>
      <c r="O14" s="6"/>
      <c r="P14" s="6"/>
      <c r="Q14" s="6"/>
      <c r="R14" s="6"/>
      <c r="S14" s="6">
        <v>200</v>
      </c>
      <c r="T14" s="6"/>
      <c r="U14" s="6"/>
      <c r="V14" s="6"/>
      <c r="W14" s="55"/>
      <c r="X14" s="6"/>
      <c r="Y14" s="6"/>
      <c r="Z14" s="6"/>
      <c r="AA14" s="6"/>
      <c r="AB14" s="6"/>
      <c r="AC14" s="6"/>
      <c r="AD14" s="6"/>
      <c r="AE14" s="6"/>
      <c r="AF14" s="55"/>
      <c r="AG14" s="6">
        <v>20</v>
      </c>
      <c r="AH14" s="6"/>
      <c r="AI14" s="6"/>
      <c r="AJ14" s="6">
        <v>150</v>
      </c>
      <c r="AK14" s="6"/>
      <c r="AL14" s="6"/>
      <c r="AM14" s="6">
        <v>200</v>
      </c>
      <c r="AN14" s="55"/>
      <c r="AO14" s="6"/>
      <c r="AP14" s="6"/>
      <c r="AQ14" s="6">
        <v>500</v>
      </c>
      <c r="AR14" s="6">
        <v>3000</v>
      </c>
      <c r="AS14" s="6"/>
      <c r="AT14" s="6"/>
      <c r="AU14" s="55"/>
      <c r="AV14" s="6"/>
      <c r="AW14" s="6"/>
      <c r="AX14" s="6"/>
      <c r="AY14" s="6"/>
      <c r="AZ14" s="6"/>
      <c r="BA14" s="6"/>
    </row>
    <row r="15" spans="1:53">
      <c r="A15" s="55"/>
      <c r="B15" s="30"/>
      <c r="C15" s="6"/>
      <c r="D15" s="6"/>
      <c r="E15" s="6"/>
      <c r="F15" s="6"/>
      <c r="G15" s="6"/>
      <c r="H15" s="6"/>
      <c r="I15" s="6"/>
      <c r="J15" s="6"/>
      <c r="K15" s="6"/>
      <c r="L15" s="6"/>
      <c r="M15" s="55"/>
      <c r="N15" s="6"/>
      <c r="O15" s="6"/>
      <c r="P15" s="6"/>
      <c r="Q15" s="6"/>
      <c r="R15" s="6"/>
      <c r="S15" s="6"/>
      <c r="T15" s="6"/>
      <c r="U15" s="6"/>
      <c r="V15" s="6"/>
      <c r="W15" s="55"/>
      <c r="X15" s="6"/>
      <c r="Y15" s="6"/>
      <c r="Z15" s="6"/>
      <c r="AA15" s="6"/>
      <c r="AB15" s="6"/>
      <c r="AC15" s="6"/>
      <c r="AD15" s="6"/>
      <c r="AE15" s="6"/>
      <c r="AF15" s="55"/>
      <c r="AG15" s="6"/>
      <c r="AH15" s="6"/>
      <c r="AI15" s="6"/>
      <c r="AJ15" s="6"/>
      <c r="AK15" s="6"/>
      <c r="AL15" s="6"/>
      <c r="AM15" s="6"/>
      <c r="AN15" s="55"/>
      <c r="AO15" s="6"/>
      <c r="AP15" s="6"/>
      <c r="AQ15" s="6"/>
      <c r="AR15" s="6"/>
      <c r="AS15" s="6"/>
      <c r="AT15" s="6"/>
      <c r="AU15" s="55"/>
      <c r="AV15" s="6"/>
      <c r="AW15" s="6"/>
      <c r="AX15" s="6"/>
      <c r="AY15" s="6"/>
      <c r="AZ15" s="6"/>
      <c r="BA15" s="6"/>
    </row>
    <row r="16" spans="1:53">
      <c r="A16" s="55"/>
      <c r="B16" s="30"/>
      <c r="C16" s="6"/>
      <c r="D16" s="6"/>
      <c r="E16" s="6"/>
      <c r="F16" s="6"/>
      <c r="G16" s="6"/>
      <c r="H16" s="6"/>
      <c r="I16" s="6"/>
      <c r="J16" s="6"/>
      <c r="K16" s="6"/>
      <c r="L16" s="6"/>
      <c r="M16" s="55"/>
      <c r="N16" s="6"/>
      <c r="O16" s="6"/>
      <c r="P16" s="6"/>
      <c r="Q16" s="6"/>
      <c r="R16" s="6"/>
      <c r="S16" s="6"/>
      <c r="T16" s="6"/>
      <c r="U16" s="6"/>
      <c r="V16" s="6"/>
      <c r="W16" s="55"/>
      <c r="X16" s="6"/>
      <c r="Y16" s="6"/>
      <c r="Z16" s="6"/>
      <c r="AA16" s="6"/>
      <c r="AB16" s="6"/>
      <c r="AC16" s="6"/>
      <c r="AD16" s="6"/>
      <c r="AE16" s="6"/>
      <c r="AF16" s="55"/>
      <c r="AG16" s="6"/>
      <c r="AH16" s="6"/>
      <c r="AI16" s="6"/>
      <c r="AJ16" s="6"/>
      <c r="AK16" s="6"/>
      <c r="AL16" s="6"/>
      <c r="AM16" s="6"/>
      <c r="AN16" s="55"/>
      <c r="AO16" s="6"/>
      <c r="AP16" s="6"/>
      <c r="AQ16" s="6"/>
      <c r="AR16" s="6"/>
      <c r="AS16" s="6"/>
      <c r="AT16" s="6"/>
      <c r="AU16" s="55"/>
      <c r="AV16" s="6"/>
      <c r="AW16" s="6"/>
      <c r="AX16" s="6"/>
      <c r="AY16" s="6"/>
      <c r="AZ16" s="6"/>
      <c r="BA16" s="6"/>
    </row>
    <row r="17" spans="1:53">
      <c r="A17" s="55"/>
      <c r="B17" s="30"/>
      <c r="C17" s="6"/>
      <c r="D17" s="6"/>
      <c r="E17" s="6"/>
      <c r="F17" s="6"/>
      <c r="G17" s="6"/>
      <c r="H17" s="6"/>
      <c r="I17" s="6"/>
      <c r="J17" s="6"/>
      <c r="K17" s="6"/>
      <c r="L17" s="6"/>
      <c r="M17" s="55"/>
      <c r="N17" s="6"/>
      <c r="O17" s="6"/>
      <c r="P17" s="6"/>
      <c r="Q17" s="6"/>
      <c r="R17" s="6"/>
      <c r="S17" s="6"/>
      <c r="T17" s="6"/>
      <c r="U17" s="6"/>
      <c r="V17" s="6"/>
      <c r="W17" s="55"/>
      <c r="X17" s="6"/>
      <c r="Y17" s="6"/>
      <c r="Z17" s="6"/>
      <c r="AA17" s="6"/>
      <c r="AB17" s="6"/>
      <c r="AC17" s="6"/>
      <c r="AD17" s="6"/>
      <c r="AE17" s="6"/>
      <c r="AF17" s="55"/>
      <c r="AG17" s="6"/>
      <c r="AH17" s="6"/>
      <c r="AI17" s="6"/>
      <c r="AJ17" s="6"/>
      <c r="AK17" s="6"/>
      <c r="AL17" s="6"/>
      <c r="AM17" s="6"/>
      <c r="AN17" s="55"/>
      <c r="AO17" s="6"/>
      <c r="AP17" s="6"/>
      <c r="AQ17" s="6"/>
      <c r="AR17" s="6"/>
      <c r="AS17" s="6"/>
      <c r="AT17" s="6"/>
      <c r="AU17" s="55"/>
      <c r="AV17" s="6"/>
      <c r="AW17" s="6"/>
      <c r="AX17" s="6"/>
      <c r="AY17" s="6"/>
      <c r="AZ17" s="6"/>
      <c r="BA17" s="6"/>
    </row>
    <row r="18" spans="1:53">
      <c r="A18" s="5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5"/>
      <c r="N18" s="6"/>
      <c r="O18" s="6"/>
      <c r="P18" s="6"/>
      <c r="Q18" s="6"/>
      <c r="R18" s="6"/>
      <c r="S18" s="6"/>
      <c r="T18" s="6"/>
      <c r="U18" s="6"/>
      <c r="V18" s="6"/>
      <c r="W18" s="55"/>
      <c r="X18" s="6"/>
      <c r="Y18" s="6"/>
      <c r="Z18" s="6"/>
      <c r="AA18" s="6"/>
      <c r="AB18" s="6"/>
      <c r="AC18" s="6"/>
      <c r="AD18" s="6"/>
      <c r="AE18" s="6"/>
      <c r="AF18" s="55"/>
      <c r="AG18" s="6"/>
      <c r="AH18" s="6"/>
      <c r="AI18" s="6"/>
      <c r="AJ18" s="6"/>
      <c r="AK18" s="6"/>
      <c r="AL18" s="6"/>
      <c r="AM18" s="6"/>
      <c r="AN18" s="55"/>
      <c r="AO18" s="6"/>
      <c r="AP18" s="6"/>
      <c r="AQ18" s="6"/>
      <c r="AR18" s="6"/>
      <c r="AS18" s="6"/>
      <c r="AT18" s="6"/>
      <c r="AU18" s="55"/>
      <c r="AV18" s="6"/>
      <c r="AW18" s="6"/>
      <c r="AX18" s="6"/>
      <c r="AY18" s="6"/>
      <c r="AZ18" s="6"/>
      <c r="BA18" s="6"/>
    </row>
    <row r="20" spans="1:53">
      <c r="AX20" s="56" t="s">
        <v>130</v>
      </c>
      <c r="AY20" s="57"/>
      <c r="AZ20" s="57"/>
    </row>
    <row r="22" spans="1:53">
      <c r="AX22" s="99" t="s">
        <v>125</v>
      </c>
      <c r="AY22" s="99"/>
      <c r="AZ22" s="99"/>
    </row>
    <row r="26" spans="1:53">
      <c r="AX26" s="96" t="s">
        <v>131</v>
      </c>
      <c r="AY26" s="96"/>
      <c r="AZ26" s="96"/>
    </row>
    <row r="27" spans="1:53">
      <c r="AX27" s="97" t="s">
        <v>127</v>
      </c>
      <c r="AY27" s="98"/>
      <c r="AZ27" s="98"/>
    </row>
  </sheetData>
  <mergeCells count="17">
    <mergeCell ref="A1:L2"/>
    <mergeCell ref="A3:A4"/>
    <mergeCell ref="B3:B4"/>
    <mergeCell ref="C3:L3"/>
    <mergeCell ref="AV3:AZ3"/>
    <mergeCell ref="AG3:AM3"/>
    <mergeCell ref="AO3:AT3"/>
    <mergeCell ref="AX26:AZ26"/>
    <mergeCell ref="AX27:AZ27"/>
    <mergeCell ref="AX22:AZ22"/>
    <mergeCell ref="M3:M4"/>
    <mergeCell ref="W3:W4"/>
    <mergeCell ref="AF3:AF4"/>
    <mergeCell ref="AN3:AN4"/>
    <mergeCell ref="AU3:AU4"/>
    <mergeCell ref="N3:V3"/>
    <mergeCell ref="X3:A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5" manualBreakCount="5">
    <brk id="12" max="26" man="1"/>
    <brk id="22" max="1048575" man="1"/>
    <brk id="31" max="26" man="1"/>
    <brk id="39" max="1048575" man="1"/>
    <brk id="4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35"/>
  <sheetViews>
    <sheetView workbookViewId="0">
      <selection activeCell="R13" sqref="R13"/>
    </sheetView>
  </sheetViews>
  <sheetFormatPr defaultColWidth="9" defaultRowHeight="15"/>
  <cols>
    <col min="1" max="1" width="5.140625" customWidth="1"/>
    <col min="2" max="2" width="32.42578125" customWidth="1"/>
    <col min="3" max="3" width="9.5703125" customWidth="1"/>
    <col min="4" max="4" width="8.85546875" customWidth="1"/>
    <col min="5" max="7" width="8.5703125" customWidth="1"/>
    <col min="8" max="8" width="8.140625" customWidth="1"/>
    <col min="9" max="9" width="12.7109375" customWidth="1"/>
    <col min="10" max="10" width="9.7109375" customWidth="1"/>
    <col min="11" max="12" width="8.140625" customWidth="1"/>
    <col min="13" max="13" width="9.140625" customWidth="1"/>
    <col min="14" max="14" width="9.28515625" customWidth="1"/>
    <col min="15" max="15" width="8.7109375" customWidth="1"/>
    <col min="16" max="16" width="17" customWidth="1"/>
  </cols>
  <sheetData>
    <row r="1" spans="1:17" ht="26.25">
      <c r="A1" s="89" t="s">
        <v>61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3" spans="1:17" ht="27.75" customHeight="1">
      <c r="A3" s="123" t="s">
        <v>1</v>
      </c>
      <c r="B3" s="125" t="s">
        <v>2</v>
      </c>
      <c r="C3" s="119" t="s">
        <v>62</v>
      </c>
      <c r="D3" s="119"/>
      <c r="E3" s="119"/>
      <c r="F3" s="119"/>
      <c r="G3" s="119"/>
      <c r="H3" s="116"/>
      <c r="I3" s="126" t="s">
        <v>63</v>
      </c>
      <c r="J3" s="120" t="s">
        <v>64</v>
      </c>
      <c r="K3" s="121"/>
      <c r="L3" s="121"/>
      <c r="M3" s="122"/>
      <c r="N3" s="115" t="s">
        <v>65</v>
      </c>
      <c r="O3" s="116"/>
      <c r="P3" s="117" t="s">
        <v>6</v>
      </c>
    </row>
    <row r="4" spans="1:17" ht="45" customHeight="1">
      <c r="A4" s="124"/>
      <c r="B4" s="125"/>
      <c r="C4" s="2" t="s">
        <v>66</v>
      </c>
      <c r="D4" s="3" t="s">
        <v>67</v>
      </c>
      <c r="E4" s="3" t="s">
        <v>68</v>
      </c>
      <c r="F4" s="3" t="s">
        <v>69</v>
      </c>
      <c r="G4" s="3" t="s">
        <v>70</v>
      </c>
      <c r="H4" s="38" t="s">
        <v>104</v>
      </c>
      <c r="I4" s="127"/>
      <c r="J4" s="3" t="s">
        <v>71</v>
      </c>
      <c r="K4" s="7" t="s">
        <v>72</v>
      </c>
      <c r="L4" s="8" t="s">
        <v>73</v>
      </c>
      <c r="M4" s="16" t="s">
        <v>74</v>
      </c>
      <c r="N4" s="9" t="s">
        <v>71</v>
      </c>
      <c r="O4" s="9" t="s">
        <v>73</v>
      </c>
      <c r="P4" s="118"/>
    </row>
    <row r="5" spans="1:17">
      <c r="A5" s="40">
        <v>1</v>
      </c>
      <c r="B5" s="58" t="s">
        <v>134</v>
      </c>
      <c r="C5" s="41">
        <v>130</v>
      </c>
      <c r="D5" s="41"/>
      <c r="E5" s="41">
        <v>30</v>
      </c>
      <c r="F5" s="41"/>
      <c r="G5" s="41">
        <v>15</v>
      </c>
      <c r="H5" s="41"/>
      <c r="I5" s="41">
        <v>10</v>
      </c>
      <c r="J5" s="41">
        <v>12</v>
      </c>
      <c r="K5" s="41"/>
      <c r="L5" s="41"/>
      <c r="M5" s="41"/>
      <c r="N5" s="41">
        <v>4</v>
      </c>
      <c r="O5" s="41"/>
      <c r="P5" s="5"/>
    </row>
    <row r="6" spans="1:17">
      <c r="A6" s="4">
        <v>2</v>
      </c>
      <c r="B6" s="59" t="s">
        <v>135</v>
      </c>
      <c r="C6" s="5">
        <v>160</v>
      </c>
      <c r="D6" s="5"/>
      <c r="E6" s="5"/>
      <c r="F6" s="5"/>
      <c r="G6" s="5"/>
      <c r="H6" s="5">
        <v>523</v>
      </c>
      <c r="I6" s="5"/>
      <c r="J6" s="5">
        <v>36</v>
      </c>
      <c r="K6" s="5">
        <v>1</v>
      </c>
      <c r="L6" s="5">
        <v>3</v>
      </c>
      <c r="M6" s="5">
        <v>12</v>
      </c>
      <c r="N6" s="5"/>
      <c r="O6" s="5"/>
      <c r="P6" s="5"/>
    </row>
    <row r="7" spans="1:17">
      <c r="A7" s="4">
        <v>3</v>
      </c>
      <c r="B7" s="59" t="s">
        <v>136</v>
      </c>
      <c r="C7" s="5">
        <v>139</v>
      </c>
      <c r="D7" s="5">
        <v>5</v>
      </c>
      <c r="E7" s="5">
        <v>38</v>
      </c>
      <c r="F7" s="5">
        <v>10</v>
      </c>
      <c r="G7" s="5">
        <v>53</v>
      </c>
      <c r="H7" s="5"/>
      <c r="I7" s="5">
        <v>15</v>
      </c>
      <c r="J7" s="5">
        <v>5</v>
      </c>
      <c r="K7" s="5">
        <v>2</v>
      </c>
      <c r="L7" s="5">
        <v>5</v>
      </c>
      <c r="M7" s="5"/>
      <c r="N7" s="5">
        <v>2</v>
      </c>
      <c r="O7" s="5">
        <v>3</v>
      </c>
      <c r="P7" s="5"/>
    </row>
    <row r="8" spans="1:17">
      <c r="A8" s="4">
        <v>4</v>
      </c>
      <c r="B8" s="59" t="s">
        <v>139</v>
      </c>
      <c r="C8" s="5">
        <v>360</v>
      </c>
      <c r="D8" s="5"/>
      <c r="E8" s="5">
        <v>150</v>
      </c>
      <c r="F8" s="5">
        <v>50</v>
      </c>
      <c r="G8" s="5">
        <v>200</v>
      </c>
      <c r="H8" s="5"/>
      <c r="I8" s="5">
        <v>30</v>
      </c>
      <c r="J8" s="5">
        <v>10</v>
      </c>
      <c r="K8" s="5"/>
      <c r="L8" s="5">
        <v>5</v>
      </c>
      <c r="M8" s="5"/>
      <c r="N8" s="5">
        <v>15</v>
      </c>
      <c r="O8" s="5">
        <v>10</v>
      </c>
      <c r="P8" s="5"/>
    </row>
    <row r="9" spans="1:17">
      <c r="A9" s="40">
        <v>5</v>
      </c>
      <c r="B9" s="58" t="s">
        <v>148</v>
      </c>
      <c r="C9" s="65" t="s">
        <v>147</v>
      </c>
      <c r="D9" s="40"/>
      <c r="E9" s="65" t="s">
        <v>149</v>
      </c>
      <c r="F9" s="65" t="s">
        <v>150</v>
      </c>
      <c r="G9" s="65" t="s">
        <v>151</v>
      </c>
      <c r="H9" s="40"/>
      <c r="I9" s="65" t="s">
        <v>152</v>
      </c>
      <c r="J9" s="65" t="s">
        <v>153</v>
      </c>
      <c r="K9" s="65" t="s">
        <v>154</v>
      </c>
      <c r="L9" s="40"/>
      <c r="M9" s="40"/>
      <c r="N9" s="65" t="s">
        <v>150</v>
      </c>
      <c r="O9" s="65" t="s">
        <v>153</v>
      </c>
      <c r="P9" s="5">
        <v>5</v>
      </c>
      <c r="Q9">
        <v>10</v>
      </c>
    </row>
    <row r="10" spans="1:17" s="51" customFormat="1">
      <c r="A10" s="55">
        <v>6</v>
      </c>
      <c r="B10" s="59" t="s">
        <v>116</v>
      </c>
      <c r="C10" s="55">
        <v>489</v>
      </c>
      <c r="D10" s="55"/>
      <c r="E10" s="55"/>
      <c r="F10" s="55"/>
      <c r="G10" s="55"/>
      <c r="H10" s="55"/>
      <c r="I10" s="55"/>
      <c r="J10" s="55">
        <v>27</v>
      </c>
      <c r="K10" s="55">
        <v>1</v>
      </c>
      <c r="L10" s="55"/>
      <c r="M10" s="55">
        <v>16</v>
      </c>
      <c r="N10" s="55">
        <v>4</v>
      </c>
      <c r="O10" s="55">
        <v>2</v>
      </c>
      <c r="P10" s="55"/>
    </row>
    <row r="11" spans="1:17">
      <c r="A11" s="4">
        <v>7</v>
      </c>
      <c r="B11" s="59" t="s">
        <v>175</v>
      </c>
      <c r="C11" s="5">
        <v>65</v>
      </c>
      <c r="D11" s="5">
        <v>20</v>
      </c>
      <c r="E11" s="5">
        <v>30</v>
      </c>
      <c r="F11" s="5">
        <v>10</v>
      </c>
      <c r="G11" s="5">
        <v>50</v>
      </c>
      <c r="H11" s="5">
        <v>10</v>
      </c>
      <c r="I11" s="5">
        <v>60</v>
      </c>
      <c r="J11" s="5">
        <v>35</v>
      </c>
      <c r="K11" s="5">
        <v>25</v>
      </c>
      <c r="L11" s="5">
        <v>40</v>
      </c>
      <c r="M11" s="5">
        <v>30</v>
      </c>
      <c r="N11" s="5">
        <v>20</v>
      </c>
      <c r="O11" s="5">
        <v>40</v>
      </c>
      <c r="P11" s="5"/>
    </row>
    <row r="12" spans="1:17">
      <c r="A12" s="40">
        <v>8</v>
      </c>
      <c r="B12" s="77" t="s">
        <v>179</v>
      </c>
      <c r="C12" s="78">
        <v>135</v>
      </c>
      <c r="D12" s="111">
        <v>117</v>
      </c>
      <c r="E12" s="112"/>
      <c r="F12" s="113"/>
      <c r="G12" s="111">
        <v>243</v>
      </c>
      <c r="H12" s="113"/>
      <c r="I12" s="78">
        <v>181</v>
      </c>
      <c r="J12" s="40">
        <v>26</v>
      </c>
      <c r="K12" s="40">
        <v>11</v>
      </c>
      <c r="L12" s="40"/>
      <c r="M12" s="40"/>
      <c r="N12" s="40">
        <v>2</v>
      </c>
      <c r="O12" s="40">
        <v>12</v>
      </c>
      <c r="P12" s="5"/>
    </row>
    <row r="13" spans="1:17">
      <c r="A13" s="4">
        <v>9</v>
      </c>
      <c r="B13" s="59" t="s">
        <v>181</v>
      </c>
      <c r="C13" s="5">
        <v>510</v>
      </c>
      <c r="D13" s="5">
        <v>15</v>
      </c>
      <c r="E13" s="5">
        <v>311</v>
      </c>
      <c r="F13" s="5">
        <v>158</v>
      </c>
      <c r="G13" s="5">
        <v>615</v>
      </c>
      <c r="H13" s="5">
        <v>35</v>
      </c>
      <c r="I13" s="5">
        <v>60</v>
      </c>
      <c r="J13" s="5">
        <v>21</v>
      </c>
      <c r="K13" s="5">
        <v>10</v>
      </c>
      <c r="L13" s="5">
        <v>5</v>
      </c>
      <c r="M13" s="5">
        <v>3</v>
      </c>
      <c r="N13" s="5">
        <v>10</v>
      </c>
      <c r="O13" s="5">
        <v>25</v>
      </c>
      <c r="P13" s="5"/>
    </row>
    <row r="14" spans="1:17">
      <c r="A14" s="4"/>
      <c r="B14" s="3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7">
      <c r="A15" s="4"/>
      <c r="B15" s="39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>
        <f>N5+N7+N8+P9+N10+N11+N12+N13</f>
        <v>62</v>
      </c>
      <c r="O15" s="5">
        <f>O7+O8+Q9+O10+O11+O12+O13</f>
        <v>102</v>
      </c>
      <c r="P15" s="5"/>
    </row>
    <row r="16" spans="1:17">
      <c r="A16" s="4">
        <v>3</v>
      </c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5"/>
    </row>
    <row r="17" spans="1:17">
      <c r="A17" s="4">
        <v>4</v>
      </c>
      <c r="B17" s="30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>
      <c r="A18" s="4">
        <v>5</v>
      </c>
      <c r="B18" s="30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7" ht="15" customHeight="1">
      <c r="A19" s="4">
        <v>6</v>
      </c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5"/>
    </row>
    <row r="20" spans="1:17">
      <c r="A20" s="4">
        <v>7</v>
      </c>
      <c r="B20" s="3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7">
      <c r="A21" s="4">
        <v>8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5"/>
    </row>
    <row r="22" spans="1:17">
      <c r="A22" s="4">
        <v>9</v>
      </c>
      <c r="B22" s="30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7">
      <c r="A23" s="4">
        <v>10</v>
      </c>
      <c r="B23" s="3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7">
      <c r="A24" s="4">
        <v>11</v>
      </c>
      <c r="B24" s="42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5"/>
    </row>
    <row r="25" spans="1:17">
      <c r="A25" s="4">
        <v>12</v>
      </c>
      <c r="B25" s="3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7">
      <c r="A26" s="4">
        <v>13</v>
      </c>
      <c r="B26" s="30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8" spans="1:17">
      <c r="L28" s="18" t="s">
        <v>95</v>
      </c>
      <c r="M28" s="18"/>
      <c r="N28" s="18"/>
      <c r="O28" s="18"/>
      <c r="P28" s="18"/>
    </row>
    <row r="30" spans="1:17">
      <c r="L30" s="92" t="s">
        <v>125</v>
      </c>
      <c r="M30" s="92"/>
      <c r="N30" s="92"/>
      <c r="O30" s="92"/>
      <c r="P30" s="19"/>
      <c r="Q30" s="19"/>
    </row>
    <row r="34" spans="12:16">
      <c r="L34" s="93" t="s">
        <v>126</v>
      </c>
      <c r="M34" s="93"/>
      <c r="N34" s="93"/>
      <c r="O34" s="93"/>
      <c r="P34" s="18"/>
    </row>
    <row r="35" spans="12:16">
      <c r="L35" s="90" t="s">
        <v>127</v>
      </c>
      <c r="M35" s="114"/>
      <c r="N35" s="114"/>
      <c r="O35" s="114"/>
      <c r="P35" s="18"/>
    </row>
  </sheetData>
  <mergeCells count="13">
    <mergeCell ref="N3:O3"/>
    <mergeCell ref="P3:P4"/>
    <mergeCell ref="A1:P1"/>
    <mergeCell ref="C3:H3"/>
    <mergeCell ref="J3:M3"/>
    <mergeCell ref="A3:A4"/>
    <mergeCell ref="B3:B4"/>
    <mergeCell ref="I3:I4"/>
    <mergeCell ref="D12:F12"/>
    <mergeCell ref="G12:H12"/>
    <mergeCell ref="L34:O34"/>
    <mergeCell ref="L35:O35"/>
    <mergeCell ref="L30:O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29"/>
  <sheetViews>
    <sheetView view="pageBreakPreview" zoomScale="60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S15" sqref="S15"/>
    </sheetView>
  </sheetViews>
  <sheetFormatPr defaultColWidth="9" defaultRowHeight="15"/>
  <cols>
    <col min="1" max="1" width="5.140625" customWidth="1"/>
    <col min="2" max="2" width="43.7109375" customWidth="1"/>
    <col min="3" max="3" width="6.85546875" customWidth="1"/>
    <col min="4" max="5" width="7.140625" customWidth="1"/>
    <col min="6" max="6" width="7.28515625" customWidth="1"/>
    <col min="7" max="7" width="7.42578125" customWidth="1"/>
    <col min="8" max="8" width="7" customWidth="1"/>
    <col min="9" max="9" width="7.28515625" customWidth="1"/>
    <col min="10" max="10" width="7.42578125" customWidth="1"/>
    <col min="11" max="11" width="6.85546875" customWidth="1"/>
    <col min="12" max="12" width="7" customWidth="1"/>
    <col min="13" max="13" width="6.85546875" customWidth="1"/>
    <col min="14" max="14" width="7" customWidth="1"/>
    <col min="15" max="15" width="6.7109375" customWidth="1"/>
    <col min="16" max="16" width="7" customWidth="1"/>
    <col min="17" max="17" width="7.42578125" customWidth="1"/>
    <col min="18" max="18" width="6.7109375" customWidth="1"/>
    <col min="19" max="19" width="17" customWidth="1"/>
    <col min="20" max="20" width="14.7109375" customWidth="1"/>
    <col min="21" max="21" width="19.7109375" customWidth="1"/>
    <col min="22" max="22" width="14.140625" customWidth="1"/>
    <col min="23" max="23" width="14" customWidth="1"/>
    <col min="24" max="24" width="16" customWidth="1"/>
    <col min="25" max="25" width="14.28515625" customWidth="1"/>
    <col min="26" max="26" width="14" customWidth="1"/>
    <col min="27" max="27" width="15" customWidth="1"/>
    <col min="28" max="28" width="15.85546875" customWidth="1"/>
    <col min="29" max="29" width="16.5703125" customWidth="1"/>
    <col min="30" max="30" width="15.42578125" customWidth="1"/>
    <col min="31" max="31" width="14.5703125" customWidth="1"/>
    <col min="32" max="32" width="15" customWidth="1"/>
    <col min="33" max="33" width="16.7109375" customWidth="1"/>
    <col min="34" max="35" width="16" customWidth="1"/>
    <col min="36" max="36" width="18.28515625" customWidth="1"/>
  </cols>
  <sheetData>
    <row r="1" spans="1:36">
      <c r="A1" s="130" t="s">
        <v>75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36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</row>
    <row r="3" spans="1:36" ht="25.5" customHeight="1">
      <c r="A3" s="123" t="s">
        <v>1</v>
      </c>
      <c r="B3" s="123" t="s">
        <v>2</v>
      </c>
      <c r="C3" s="115" t="s">
        <v>101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6"/>
      <c r="S3" s="115" t="s">
        <v>76</v>
      </c>
      <c r="T3" s="119"/>
      <c r="U3" s="119"/>
      <c r="V3" s="120" t="s">
        <v>77</v>
      </c>
      <c r="W3" s="121"/>
      <c r="X3" s="121"/>
      <c r="Y3" s="121"/>
      <c r="Z3" s="121"/>
      <c r="AA3" s="122"/>
      <c r="AB3" s="129" t="s">
        <v>78</v>
      </c>
      <c r="AC3" s="129"/>
      <c r="AD3" s="129"/>
      <c r="AE3" s="119" t="s">
        <v>79</v>
      </c>
      <c r="AF3" s="119"/>
      <c r="AG3" s="119"/>
      <c r="AH3" s="119"/>
      <c r="AI3" s="119"/>
      <c r="AJ3" s="10" t="s">
        <v>6</v>
      </c>
    </row>
    <row r="4" spans="1:36" ht="57.75" customHeight="1">
      <c r="A4" s="124"/>
      <c r="B4" s="124"/>
      <c r="C4" s="120" t="s">
        <v>80</v>
      </c>
      <c r="D4" s="122"/>
      <c r="E4" s="120" t="s">
        <v>81</v>
      </c>
      <c r="F4" s="122"/>
      <c r="G4" s="120" t="s">
        <v>66</v>
      </c>
      <c r="H4" s="122"/>
      <c r="I4" s="120" t="s">
        <v>67</v>
      </c>
      <c r="J4" s="122"/>
      <c r="K4" s="120" t="s">
        <v>68</v>
      </c>
      <c r="L4" s="122"/>
      <c r="M4" s="120" t="s">
        <v>69</v>
      </c>
      <c r="N4" s="122"/>
      <c r="O4" s="120" t="s">
        <v>70</v>
      </c>
      <c r="P4" s="122"/>
      <c r="Q4" s="134" t="s">
        <v>104</v>
      </c>
      <c r="R4" s="122"/>
      <c r="S4" s="79" t="s">
        <v>82</v>
      </c>
      <c r="T4" s="79" t="s">
        <v>83</v>
      </c>
      <c r="U4" s="79" t="s">
        <v>84</v>
      </c>
      <c r="V4" s="80" t="s">
        <v>13</v>
      </c>
      <c r="W4" s="81" t="s">
        <v>14</v>
      </c>
      <c r="X4" s="82" t="s">
        <v>15</v>
      </c>
      <c r="Y4" s="82" t="s">
        <v>16</v>
      </c>
      <c r="Z4" s="82" t="s">
        <v>17</v>
      </c>
      <c r="AA4" s="83" t="s">
        <v>18</v>
      </c>
      <c r="AB4" s="9" t="s">
        <v>85</v>
      </c>
      <c r="AC4" s="9" t="s">
        <v>86</v>
      </c>
      <c r="AD4" s="9" t="s">
        <v>87</v>
      </c>
      <c r="AE4" s="9" t="s">
        <v>88</v>
      </c>
      <c r="AF4" s="9" t="s">
        <v>89</v>
      </c>
      <c r="AG4" s="9" t="s">
        <v>90</v>
      </c>
      <c r="AH4" s="9" t="s">
        <v>91</v>
      </c>
      <c r="AI4" s="9" t="s">
        <v>92</v>
      </c>
      <c r="AJ4" s="5"/>
    </row>
    <row r="5" spans="1:36" ht="6.6" customHeight="1">
      <c r="A5" s="31"/>
      <c r="B5" s="31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32"/>
      <c r="T5" s="32"/>
      <c r="U5" s="32"/>
      <c r="V5" s="32"/>
      <c r="W5" s="32"/>
      <c r="X5" s="32"/>
      <c r="Y5" s="32"/>
      <c r="Z5" s="32"/>
      <c r="AA5" s="32"/>
      <c r="AB5" s="5"/>
      <c r="AC5" s="5"/>
      <c r="AD5" s="5"/>
      <c r="AE5" s="5"/>
      <c r="AF5" s="5"/>
      <c r="AG5" s="5"/>
      <c r="AH5" s="5"/>
      <c r="AI5" s="5"/>
      <c r="AJ5" s="5"/>
    </row>
    <row r="6" spans="1:36">
      <c r="A6" s="4">
        <v>1</v>
      </c>
      <c r="B6" s="44" t="s">
        <v>122</v>
      </c>
      <c r="C6" s="5">
        <v>1</v>
      </c>
      <c r="D6" s="28" t="s">
        <v>102</v>
      </c>
      <c r="E6" s="5">
        <v>1</v>
      </c>
      <c r="F6" s="28" t="s">
        <v>102</v>
      </c>
      <c r="G6" s="5">
        <v>2</v>
      </c>
      <c r="H6" s="28" t="s">
        <v>102</v>
      </c>
      <c r="I6" s="5"/>
      <c r="J6" s="28" t="s">
        <v>102</v>
      </c>
      <c r="K6" s="5"/>
      <c r="L6" s="28" t="s">
        <v>102</v>
      </c>
      <c r="M6" s="5"/>
      <c r="N6" s="28" t="s">
        <v>102</v>
      </c>
      <c r="O6" s="5"/>
      <c r="P6" s="28" t="s">
        <v>102</v>
      </c>
      <c r="Q6" s="5">
        <v>0</v>
      </c>
      <c r="R6" s="28" t="s">
        <v>102</v>
      </c>
      <c r="S6" s="32"/>
      <c r="T6" s="32"/>
      <c r="U6" s="32">
        <v>1</v>
      </c>
      <c r="V6" s="32">
        <v>1</v>
      </c>
      <c r="W6" s="32"/>
      <c r="X6" s="32"/>
      <c r="Y6" s="32"/>
      <c r="Z6" s="32"/>
      <c r="AA6" s="32"/>
      <c r="AB6" s="5">
        <v>1</v>
      </c>
      <c r="AC6" s="5"/>
      <c r="AD6" s="5"/>
      <c r="AE6" s="5">
        <v>586</v>
      </c>
      <c r="AF6" s="5">
        <v>574</v>
      </c>
      <c r="AG6" s="5">
        <v>12</v>
      </c>
      <c r="AH6" s="5">
        <v>3</v>
      </c>
      <c r="AI6" s="5"/>
      <c r="AJ6" s="5"/>
    </row>
    <row r="7" spans="1:36">
      <c r="A7" s="4">
        <v>2</v>
      </c>
      <c r="B7" s="60" t="s">
        <v>115</v>
      </c>
      <c r="C7" s="5"/>
      <c r="D7" s="61" t="s">
        <v>102</v>
      </c>
      <c r="E7" s="5"/>
      <c r="F7" s="61" t="s">
        <v>102</v>
      </c>
      <c r="G7" s="5"/>
      <c r="H7" s="61" t="s">
        <v>102</v>
      </c>
      <c r="I7" s="5"/>
      <c r="J7" s="61" t="s">
        <v>102</v>
      </c>
      <c r="K7" s="5"/>
      <c r="L7" s="61" t="s">
        <v>102</v>
      </c>
      <c r="M7" s="5"/>
      <c r="N7" s="61" t="s">
        <v>102</v>
      </c>
      <c r="O7" s="4">
        <v>2</v>
      </c>
      <c r="P7" s="61" t="s">
        <v>102</v>
      </c>
      <c r="Q7" s="5">
        <v>1</v>
      </c>
      <c r="R7" s="61" t="s">
        <v>102</v>
      </c>
      <c r="S7" s="5"/>
      <c r="T7" s="5"/>
      <c r="U7" s="5"/>
      <c r="V7" s="4">
        <v>3</v>
      </c>
      <c r="W7" s="5"/>
      <c r="X7" s="5"/>
      <c r="Y7" s="5"/>
      <c r="Z7" s="5"/>
      <c r="AA7" s="5"/>
      <c r="AB7" s="5"/>
      <c r="AC7" s="62">
        <v>1</v>
      </c>
      <c r="AD7" s="5"/>
      <c r="AE7" s="66" t="s">
        <v>155</v>
      </c>
      <c r="AF7" s="66" t="s">
        <v>156</v>
      </c>
      <c r="AG7" s="66" t="s">
        <v>150</v>
      </c>
      <c r="AH7" s="5"/>
      <c r="AI7" s="5"/>
      <c r="AJ7" s="5"/>
    </row>
    <row r="8" spans="1:36" s="51" customFormat="1">
      <c r="A8" s="55">
        <v>3</v>
      </c>
      <c r="B8" s="59" t="s">
        <v>116</v>
      </c>
      <c r="C8" s="55">
        <v>2</v>
      </c>
      <c r="D8" s="69" t="s">
        <v>102</v>
      </c>
      <c r="E8" s="55">
        <v>3</v>
      </c>
      <c r="F8" s="69" t="s">
        <v>102</v>
      </c>
      <c r="G8" s="55">
        <v>8</v>
      </c>
      <c r="H8" s="69" t="s">
        <v>102</v>
      </c>
      <c r="I8" s="6"/>
      <c r="J8" s="69" t="s">
        <v>102</v>
      </c>
      <c r="K8" s="6"/>
      <c r="L8" s="69" t="s">
        <v>102</v>
      </c>
      <c r="M8" s="6"/>
      <c r="N8" s="69" t="s">
        <v>102</v>
      </c>
      <c r="O8" s="6"/>
      <c r="P8" s="69" t="s">
        <v>102</v>
      </c>
      <c r="Q8" s="6">
        <v>0</v>
      </c>
      <c r="R8" s="69" t="s">
        <v>102</v>
      </c>
      <c r="S8" s="6"/>
      <c r="T8" s="6"/>
      <c r="U8" s="55" t="s">
        <v>169</v>
      </c>
      <c r="V8" s="55">
        <v>7</v>
      </c>
      <c r="W8" s="55">
        <v>1</v>
      </c>
      <c r="X8" s="6"/>
      <c r="Y8" s="6"/>
      <c r="Z8" s="6"/>
      <c r="AA8" s="6"/>
      <c r="AB8" s="55">
        <v>1</v>
      </c>
      <c r="AC8" s="55">
        <v>1</v>
      </c>
      <c r="AD8" s="6"/>
      <c r="AE8" s="6"/>
      <c r="AF8" s="6"/>
      <c r="AG8" s="6"/>
      <c r="AH8" s="6"/>
      <c r="AI8" s="6"/>
      <c r="AJ8" s="6"/>
    </row>
    <row r="9" spans="1:36">
      <c r="A9" s="4">
        <v>4</v>
      </c>
      <c r="B9" s="44" t="s">
        <v>117</v>
      </c>
      <c r="C9" s="5"/>
      <c r="D9" s="28" t="s">
        <v>102</v>
      </c>
      <c r="E9" s="5"/>
      <c r="F9" s="28" t="s">
        <v>102</v>
      </c>
      <c r="G9" s="5"/>
      <c r="H9" s="28" t="s">
        <v>102</v>
      </c>
      <c r="I9" s="5"/>
      <c r="J9" s="28" t="s">
        <v>102</v>
      </c>
      <c r="K9" s="5"/>
      <c r="L9" s="28" t="s">
        <v>102</v>
      </c>
      <c r="M9" s="5"/>
      <c r="N9" s="28" t="s">
        <v>102</v>
      </c>
      <c r="O9" s="5"/>
      <c r="P9" s="28" t="s">
        <v>102</v>
      </c>
      <c r="Q9" s="5">
        <v>0</v>
      </c>
      <c r="R9" s="28" t="s">
        <v>102</v>
      </c>
      <c r="S9" s="5"/>
      <c r="T9" s="5"/>
      <c r="U9" s="5"/>
      <c r="V9" s="5">
        <v>4</v>
      </c>
      <c r="W9" s="5"/>
      <c r="X9" s="5"/>
      <c r="Y9" s="5"/>
      <c r="Z9" s="5"/>
      <c r="AA9" s="5"/>
      <c r="AB9" s="5"/>
      <c r="AC9" s="5"/>
      <c r="AD9" s="5"/>
      <c r="AE9" s="5">
        <v>1309</v>
      </c>
      <c r="AF9" s="5">
        <v>1292</v>
      </c>
      <c r="AG9" s="5">
        <v>17</v>
      </c>
      <c r="AH9" s="5"/>
      <c r="AI9" s="5"/>
      <c r="AJ9" s="5"/>
    </row>
    <row r="10" spans="1:36">
      <c r="A10" s="4">
        <v>5</v>
      </c>
      <c r="B10" s="44" t="s">
        <v>118</v>
      </c>
      <c r="C10" s="5">
        <v>1</v>
      </c>
      <c r="D10" s="28" t="s">
        <v>102</v>
      </c>
      <c r="E10" s="5"/>
      <c r="F10" s="28" t="s">
        <v>102</v>
      </c>
      <c r="G10" s="5">
        <v>1</v>
      </c>
      <c r="H10" s="28" t="s">
        <v>102</v>
      </c>
      <c r="I10" s="5"/>
      <c r="J10" s="28" t="s">
        <v>102</v>
      </c>
      <c r="K10" s="5"/>
      <c r="L10" s="28" t="s">
        <v>102</v>
      </c>
      <c r="M10" s="5">
        <v>1</v>
      </c>
      <c r="N10" s="28" t="s">
        <v>102</v>
      </c>
      <c r="O10" s="5"/>
      <c r="P10" s="28" t="s">
        <v>102</v>
      </c>
      <c r="Q10" s="5">
        <v>0</v>
      </c>
      <c r="R10" s="28" t="s">
        <v>102</v>
      </c>
      <c r="S10" s="5"/>
      <c r="T10" s="5"/>
      <c r="U10" s="5">
        <v>1</v>
      </c>
      <c r="V10" s="5">
        <v>10</v>
      </c>
      <c r="W10" s="5"/>
      <c r="X10" s="5"/>
      <c r="Y10" s="5"/>
      <c r="Z10" s="5"/>
      <c r="AA10" s="5"/>
      <c r="AB10" s="5"/>
      <c r="AC10" s="5">
        <v>1</v>
      </c>
      <c r="AD10" s="5"/>
      <c r="AE10" s="5">
        <v>613</v>
      </c>
      <c r="AF10" s="5">
        <v>460</v>
      </c>
      <c r="AG10" s="5">
        <v>153</v>
      </c>
      <c r="AH10" s="5"/>
      <c r="AI10" s="5"/>
      <c r="AJ10" s="5"/>
    </row>
    <row r="11" spans="1:36" ht="18" customHeight="1">
      <c r="A11" s="4">
        <v>6</v>
      </c>
      <c r="B11" s="76" t="s">
        <v>119</v>
      </c>
      <c r="C11" s="5"/>
      <c r="D11" s="61" t="s">
        <v>102</v>
      </c>
      <c r="E11" s="5"/>
      <c r="F11" s="61" t="s">
        <v>102</v>
      </c>
      <c r="G11" s="5"/>
      <c r="H11" s="61" t="s">
        <v>102</v>
      </c>
      <c r="I11" s="5"/>
      <c r="J11" s="61" t="s">
        <v>102</v>
      </c>
      <c r="K11" s="5"/>
      <c r="L11" s="61" t="s">
        <v>102</v>
      </c>
      <c r="M11" s="5"/>
      <c r="N11" s="61" t="s">
        <v>102</v>
      </c>
      <c r="O11" s="5"/>
      <c r="P11" s="61" t="s">
        <v>102</v>
      </c>
      <c r="Q11" s="5">
        <v>0</v>
      </c>
      <c r="R11" s="61" t="s">
        <v>102</v>
      </c>
      <c r="S11" s="5"/>
      <c r="T11" s="5"/>
      <c r="U11" s="5"/>
      <c r="V11" s="61" t="s">
        <v>180</v>
      </c>
      <c r="W11" s="5"/>
      <c r="X11" s="5"/>
      <c r="Y11" s="5"/>
      <c r="Z11" s="5"/>
      <c r="AA11" s="5"/>
      <c r="AB11" s="5"/>
      <c r="AC11" s="61" t="s">
        <v>140</v>
      </c>
      <c r="AD11" s="5"/>
      <c r="AE11" s="5"/>
      <c r="AF11" s="5"/>
      <c r="AG11" s="5">
        <v>50</v>
      </c>
      <c r="AH11" s="5"/>
      <c r="AI11" s="5"/>
      <c r="AJ11" s="5"/>
    </row>
    <row r="12" spans="1:36" ht="15" customHeight="1">
      <c r="A12" s="4">
        <v>7</v>
      </c>
      <c r="B12" s="60" t="s">
        <v>120</v>
      </c>
      <c r="C12" s="5">
        <v>1</v>
      </c>
      <c r="D12" s="61" t="s">
        <v>102</v>
      </c>
      <c r="E12" s="5">
        <v>1</v>
      </c>
      <c r="F12" s="61" t="s">
        <v>102</v>
      </c>
      <c r="G12" s="5">
        <v>1</v>
      </c>
      <c r="H12" s="61" t="s">
        <v>102</v>
      </c>
      <c r="I12" s="5"/>
      <c r="J12" s="61" t="s">
        <v>102</v>
      </c>
      <c r="K12" s="5"/>
      <c r="L12" s="61" t="s">
        <v>102</v>
      </c>
      <c r="M12" s="5"/>
      <c r="N12" s="61" t="s">
        <v>102</v>
      </c>
      <c r="O12" s="5"/>
      <c r="P12" s="61" t="s">
        <v>102</v>
      </c>
      <c r="Q12" s="5">
        <v>0</v>
      </c>
      <c r="R12" s="61" t="s">
        <v>102</v>
      </c>
      <c r="S12" s="60" t="s">
        <v>140</v>
      </c>
      <c r="T12" s="60" t="s">
        <v>133</v>
      </c>
      <c r="U12" s="60" t="s">
        <v>133</v>
      </c>
      <c r="V12" s="4">
        <v>5</v>
      </c>
      <c r="W12" s="4">
        <v>1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61" t="s">
        <v>140</v>
      </c>
      <c r="AD12" s="4">
        <v>0</v>
      </c>
      <c r="AE12" s="61" t="s">
        <v>141</v>
      </c>
      <c r="AF12" s="61" t="s">
        <v>142</v>
      </c>
      <c r="AG12" s="61" t="s">
        <v>143</v>
      </c>
      <c r="AH12" s="61" t="s">
        <v>144</v>
      </c>
      <c r="AI12" s="4">
        <v>0</v>
      </c>
      <c r="AJ12" s="5"/>
    </row>
    <row r="13" spans="1:36">
      <c r="A13" s="4">
        <v>8</v>
      </c>
      <c r="B13" s="44" t="s">
        <v>121</v>
      </c>
      <c r="C13" s="5">
        <v>1</v>
      </c>
      <c r="D13" s="28" t="s">
        <v>102</v>
      </c>
      <c r="E13" s="5"/>
      <c r="F13" s="28" t="s">
        <v>102</v>
      </c>
      <c r="G13" s="5"/>
      <c r="H13" s="28" t="s">
        <v>102</v>
      </c>
      <c r="I13" s="5"/>
      <c r="J13" s="28" t="s">
        <v>102</v>
      </c>
      <c r="K13" s="5"/>
      <c r="L13" s="28" t="s">
        <v>102</v>
      </c>
      <c r="M13" s="5"/>
      <c r="N13" s="28" t="s">
        <v>102</v>
      </c>
      <c r="O13" s="5"/>
      <c r="P13" s="28" t="s">
        <v>102</v>
      </c>
      <c r="Q13" s="5">
        <v>0</v>
      </c>
      <c r="R13" s="28" t="s">
        <v>102</v>
      </c>
      <c r="S13" s="5"/>
      <c r="T13" s="5"/>
      <c r="U13" s="5"/>
      <c r="V13" s="5">
        <v>2</v>
      </c>
      <c r="W13" s="5">
        <v>1</v>
      </c>
      <c r="X13" s="5"/>
      <c r="Y13" s="5"/>
      <c r="Z13" s="5"/>
      <c r="AA13" s="5"/>
      <c r="AB13" s="5"/>
      <c r="AC13" s="5">
        <v>1</v>
      </c>
      <c r="AD13" s="5"/>
      <c r="AE13" s="5">
        <v>254</v>
      </c>
      <c r="AF13" s="5">
        <v>254</v>
      </c>
      <c r="AG13" s="5"/>
      <c r="AH13" s="5"/>
      <c r="AI13" s="5"/>
      <c r="AJ13" s="5"/>
    </row>
    <row r="14" spans="1:36">
      <c r="A14" s="4">
        <v>9</v>
      </c>
      <c r="B14" s="45" t="s">
        <v>123</v>
      </c>
      <c r="C14" s="6">
        <v>1</v>
      </c>
      <c r="D14" s="28" t="s">
        <v>102</v>
      </c>
      <c r="E14" s="5">
        <v>1</v>
      </c>
      <c r="F14" s="28" t="s">
        <v>102</v>
      </c>
      <c r="G14" s="5">
        <v>1</v>
      </c>
      <c r="H14" s="28" t="s">
        <v>102</v>
      </c>
      <c r="I14" s="5"/>
      <c r="J14" s="28" t="s">
        <v>102</v>
      </c>
      <c r="K14" s="5"/>
      <c r="L14" s="28" t="s">
        <v>102</v>
      </c>
      <c r="M14" s="5"/>
      <c r="N14" s="28" t="s">
        <v>102</v>
      </c>
      <c r="O14" s="5"/>
      <c r="P14" s="28" t="s">
        <v>102</v>
      </c>
      <c r="Q14" s="5">
        <v>1</v>
      </c>
      <c r="R14" s="28" t="s">
        <v>102</v>
      </c>
      <c r="S14" s="5"/>
      <c r="T14" s="5"/>
      <c r="U14" s="5"/>
      <c r="V14" s="5">
        <v>3</v>
      </c>
      <c r="W14" s="5"/>
      <c r="X14" s="5"/>
      <c r="Y14" s="5"/>
      <c r="Z14" s="5"/>
      <c r="AA14" s="5"/>
      <c r="AB14" s="5"/>
      <c r="AC14" s="5">
        <v>1</v>
      </c>
      <c r="AD14" s="5"/>
      <c r="AE14" s="5">
        <v>478</v>
      </c>
      <c r="AF14" s="5">
        <v>476</v>
      </c>
      <c r="AG14" s="5">
        <v>2</v>
      </c>
      <c r="AH14" s="5">
        <v>40</v>
      </c>
      <c r="AI14" s="5"/>
      <c r="AJ14" s="5"/>
    </row>
    <row r="15" spans="1:36">
      <c r="A15" s="4">
        <v>10</v>
      </c>
      <c r="B15" s="45" t="s">
        <v>124</v>
      </c>
      <c r="C15" s="6">
        <v>1</v>
      </c>
      <c r="D15" s="28" t="s">
        <v>102</v>
      </c>
      <c r="E15" s="5"/>
      <c r="F15" s="28" t="s">
        <v>102</v>
      </c>
      <c r="G15" s="5">
        <v>1</v>
      </c>
      <c r="H15" s="28" t="s">
        <v>102</v>
      </c>
      <c r="I15" s="5"/>
      <c r="J15" s="28" t="s">
        <v>102</v>
      </c>
      <c r="K15" s="5"/>
      <c r="L15" s="28" t="s">
        <v>102</v>
      </c>
      <c r="M15" s="5"/>
      <c r="N15" s="28" t="s">
        <v>102</v>
      </c>
      <c r="O15" s="5"/>
      <c r="P15" s="28" t="s">
        <v>102</v>
      </c>
      <c r="Q15" s="5">
        <v>0</v>
      </c>
      <c r="R15" s="28" t="s">
        <v>102</v>
      </c>
      <c r="S15" s="5"/>
      <c r="T15" s="5"/>
      <c r="U15" s="5">
        <v>1</v>
      </c>
      <c r="V15" s="5">
        <v>3</v>
      </c>
      <c r="W15" s="5"/>
      <c r="X15" s="5"/>
      <c r="Y15" s="5"/>
      <c r="Z15" s="5"/>
      <c r="AA15" s="5"/>
      <c r="AB15" s="5"/>
      <c r="AC15" s="5"/>
      <c r="AD15" s="5">
        <v>1</v>
      </c>
      <c r="AE15" s="5">
        <v>300</v>
      </c>
      <c r="AF15" s="5">
        <v>266</v>
      </c>
      <c r="AG15" s="5">
        <v>34</v>
      </c>
      <c r="AH15" s="5"/>
      <c r="AI15" s="5"/>
      <c r="AJ15" s="5"/>
    </row>
    <row r="16" spans="1:36">
      <c r="A16" s="4"/>
      <c r="B16" s="30"/>
      <c r="C16" s="6"/>
      <c r="D16" s="28"/>
      <c r="E16" s="5"/>
      <c r="F16" s="28"/>
      <c r="G16" s="5"/>
      <c r="H16" s="28"/>
      <c r="I16" s="5"/>
      <c r="J16" s="28"/>
      <c r="K16" s="5"/>
      <c r="L16" s="28"/>
      <c r="M16" s="5"/>
      <c r="N16" s="28"/>
      <c r="O16" s="5"/>
      <c r="P16" s="28"/>
      <c r="Q16" s="5"/>
      <c r="R16" s="28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>
      <c r="A17" s="4"/>
      <c r="B17" s="30"/>
      <c r="C17" s="6"/>
      <c r="D17" s="28"/>
      <c r="E17" s="5"/>
      <c r="F17" s="28"/>
      <c r="G17" s="5"/>
      <c r="H17" s="28"/>
      <c r="I17" s="5"/>
      <c r="J17" s="28"/>
      <c r="K17" s="5"/>
      <c r="L17" s="28"/>
      <c r="M17" s="5"/>
      <c r="N17" s="28"/>
      <c r="O17" s="5"/>
      <c r="P17" s="28"/>
      <c r="Q17" s="5"/>
      <c r="R17" s="28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>
      <c r="A18" s="4"/>
      <c r="B18" s="26"/>
      <c r="C18" s="5"/>
      <c r="D18" s="28"/>
      <c r="E18" s="5"/>
      <c r="F18" s="28"/>
      <c r="G18" s="5"/>
      <c r="H18" s="28"/>
      <c r="I18" s="5"/>
      <c r="J18" s="28"/>
      <c r="K18" s="5"/>
      <c r="L18" s="28"/>
      <c r="M18" s="5"/>
      <c r="N18" s="28"/>
      <c r="O18" s="5"/>
      <c r="P18" s="28"/>
      <c r="Q18" s="5"/>
      <c r="R18" s="28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>
      <c r="A19" s="132" t="s">
        <v>103</v>
      </c>
      <c r="B19" s="133"/>
      <c r="C19" s="85">
        <f>SUM(C6:C18)</f>
        <v>8</v>
      </c>
      <c r="D19" s="86"/>
      <c r="E19" s="85">
        <f>SUM(E6:E18)</f>
        <v>6</v>
      </c>
      <c r="F19" s="86"/>
      <c r="G19" s="85">
        <f>SUM(G6:G18)</f>
        <v>14</v>
      </c>
      <c r="H19" s="86"/>
      <c r="I19" s="85">
        <f>SUM(I6:I18)</f>
        <v>0</v>
      </c>
      <c r="J19" s="86"/>
      <c r="K19" s="85">
        <f>SUM(K6:K18)</f>
        <v>0</v>
      </c>
      <c r="L19" s="86"/>
      <c r="M19" s="85">
        <f>SUM(M6:M18)</f>
        <v>1</v>
      </c>
      <c r="N19" s="86"/>
      <c r="O19" s="85">
        <f>SUM(O6:O18)</f>
        <v>2</v>
      </c>
      <c r="P19" s="86"/>
      <c r="Q19" s="85">
        <f>SUM(Q6:Q18)</f>
        <v>2</v>
      </c>
      <c r="R19" s="86"/>
      <c r="S19" s="85">
        <f t="shared" ref="S19:V19" si="0">SUM(S6:S18)</f>
        <v>0</v>
      </c>
      <c r="T19" s="85">
        <f t="shared" si="0"/>
        <v>0</v>
      </c>
      <c r="U19" s="85">
        <f t="shared" si="0"/>
        <v>3</v>
      </c>
      <c r="V19" s="85">
        <f t="shared" si="0"/>
        <v>38</v>
      </c>
      <c r="W19" s="85">
        <f t="shared" ref="W19" si="1">SUM(W6:W18)</f>
        <v>3</v>
      </c>
      <c r="X19" s="85">
        <f t="shared" ref="X19" si="2">SUM(X6:X18)</f>
        <v>0</v>
      </c>
      <c r="Y19" s="85">
        <f t="shared" ref="Y19" si="3">SUM(Y6:Y18)</f>
        <v>0</v>
      </c>
      <c r="Z19" s="85">
        <f t="shared" ref="Z19" si="4">SUM(Z6:Z18)</f>
        <v>0</v>
      </c>
      <c r="AA19" s="85">
        <f t="shared" ref="AA19" si="5">SUM(AA6:AA18)</f>
        <v>0</v>
      </c>
      <c r="AB19" s="85">
        <f t="shared" ref="AB19" si="6">SUM(AB6:AB18)</f>
        <v>2</v>
      </c>
      <c r="AC19" s="85">
        <f t="shared" ref="AC19" si="7">SUM(AC6:AC18)</f>
        <v>5</v>
      </c>
      <c r="AD19" s="85">
        <f t="shared" ref="AD19" si="8">SUM(AD6:AD18)</f>
        <v>1</v>
      </c>
      <c r="AE19" s="85">
        <f t="shared" ref="AE19" si="9">SUM(AE6:AE18)</f>
        <v>3540</v>
      </c>
      <c r="AF19" s="85">
        <f t="shared" ref="AF19" si="10">SUM(AF6:AF18)</f>
        <v>3322</v>
      </c>
      <c r="AG19" s="85">
        <f t="shared" ref="AG19" si="11">SUM(AG6:AG18)</f>
        <v>268</v>
      </c>
      <c r="AH19" s="85">
        <f t="shared" ref="AH19" si="12">SUM(AH6:AH18)</f>
        <v>43</v>
      </c>
      <c r="AI19" s="85">
        <f t="shared" ref="AI19" si="13">SUM(AI6:AI18)</f>
        <v>0</v>
      </c>
      <c r="AJ19" s="5"/>
    </row>
    <row r="20" spans="1:36" ht="6" customHeight="1">
      <c r="A20" s="4"/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5"/>
    </row>
    <row r="22" spans="1:36">
      <c r="AG22" s="46" t="s">
        <v>129</v>
      </c>
      <c r="AH22" s="18"/>
      <c r="AI22" s="18"/>
    </row>
    <row r="24" spans="1:36">
      <c r="AG24" s="92" t="s">
        <v>125</v>
      </c>
      <c r="AH24" s="92"/>
      <c r="AI24" s="92"/>
    </row>
    <row r="28" spans="1:36">
      <c r="AG28" s="93" t="s">
        <v>126</v>
      </c>
      <c r="AH28" s="93"/>
      <c r="AI28" s="93"/>
    </row>
    <row r="29" spans="1:36">
      <c r="AG29" s="90" t="s">
        <v>127</v>
      </c>
      <c r="AH29" s="128"/>
      <c r="AI29" s="128"/>
    </row>
  </sheetData>
  <mergeCells count="20">
    <mergeCell ref="B3:B4"/>
    <mergeCell ref="AB3:AD3"/>
    <mergeCell ref="AE3:AI3"/>
    <mergeCell ref="A1:R2"/>
    <mergeCell ref="A19:B19"/>
    <mergeCell ref="Q4:R4"/>
    <mergeCell ref="S3:U3"/>
    <mergeCell ref="V3:AA3"/>
    <mergeCell ref="A3:A4"/>
    <mergeCell ref="AG29:AI29"/>
    <mergeCell ref="C3:R3"/>
    <mergeCell ref="AG24:AI24"/>
    <mergeCell ref="AG28:AI28"/>
    <mergeCell ref="C4:D4"/>
    <mergeCell ref="E4:F4"/>
    <mergeCell ref="G4:H4"/>
    <mergeCell ref="I4:J4"/>
    <mergeCell ref="K4:L4"/>
    <mergeCell ref="M4:N4"/>
    <mergeCell ref="O4:P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2" manualBreakCount="2">
    <brk id="18" max="1048575" man="1"/>
    <brk id="2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F28"/>
  <sheetViews>
    <sheetView tabSelected="1" workbookViewId="0">
      <selection sqref="A1:F1"/>
    </sheetView>
  </sheetViews>
  <sheetFormatPr defaultColWidth="9" defaultRowHeight="15"/>
  <cols>
    <col min="1" max="1" width="5.140625" customWidth="1"/>
    <col min="2" max="2" width="25.42578125" customWidth="1"/>
    <col min="3" max="3" width="25.85546875" customWidth="1"/>
    <col min="4" max="4" width="18.85546875" customWidth="1"/>
    <col min="5" max="5" width="19.85546875" customWidth="1"/>
    <col min="6" max="6" width="22.7109375" customWidth="1"/>
  </cols>
  <sheetData>
    <row r="1" spans="1:6" ht="26.25">
      <c r="A1" s="89" t="s">
        <v>99</v>
      </c>
      <c r="B1" s="89"/>
      <c r="C1" s="89"/>
      <c r="D1" s="89"/>
      <c r="E1" s="89"/>
      <c r="F1" s="89"/>
    </row>
    <row r="3" spans="1:6">
      <c r="D3" s="21"/>
    </row>
    <row r="4" spans="1:6" ht="30">
      <c r="A4" s="14" t="s">
        <v>1</v>
      </c>
      <c r="B4" s="14" t="s">
        <v>2</v>
      </c>
      <c r="C4" s="20" t="s">
        <v>93</v>
      </c>
      <c r="D4" s="15" t="s">
        <v>94</v>
      </c>
      <c r="E4" s="13" t="s">
        <v>5</v>
      </c>
      <c r="F4" s="14" t="s">
        <v>6</v>
      </c>
    </row>
    <row r="5" spans="1:6">
      <c r="A5" s="23">
        <v>1</v>
      </c>
      <c r="B5" s="24"/>
      <c r="C5" s="27"/>
      <c r="D5" s="25"/>
      <c r="E5" s="33"/>
      <c r="F5" s="23"/>
    </row>
    <row r="6" spans="1:6">
      <c r="A6" s="4">
        <v>2</v>
      </c>
      <c r="B6" s="24"/>
      <c r="C6" s="26"/>
      <c r="D6" s="28"/>
      <c r="E6" s="34"/>
      <c r="F6" s="35"/>
    </row>
    <row r="7" spans="1:6">
      <c r="A7" s="4">
        <v>3</v>
      </c>
      <c r="B7" s="5" t="s">
        <v>135</v>
      </c>
      <c r="C7" s="5" t="s">
        <v>137</v>
      </c>
      <c r="D7" s="5" t="s">
        <v>137</v>
      </c>
      <c r="E7" s="5">
        <v>2.5</v>
      </c>
      <c r="F7" s="5"/>
    </row>
    <row r="8" spans="1:6">
      <c r="A8" s="4">
        <v>4</v>
      </c>
      <c r="B8" s="60" t="s">
        <v>148</v>
      </c>
      <c r="C8" s="61" t="s">
        <v>157</v>
      </c>
      <c r="D8" s="60" t="s">
        <v>158</v>
      </c>
      <c r="E8" s="66" t="s">
        <v>159</v>
      </c>
      <c r="F8" s="5"/>
    </row>
    <row r="9" spans="1:6" s="51" customFormat="1">
      <c r="A9" s="70">
        <v>5</v>
      </c>
      <c r="B9" s="59" t="s">
        <v>116</v>
      </c>
      <c r="C9" s="69" t="s">
        <v>170</v>
      </c>
      <c r="D9" s="69" t="s">
        <v>171</v>
      </c>
      <c r="E9" s="69" t="s">
        <v>172</v>
      </c>
      <c r="F9" s="6"/>
    </row>
    <row r="10" spans="1:6">
      <c r="A10" s="4">
        <v>6</v>
      </c>
      <c r="B10" s="60" t="s">
        <v>182</v>
      </c>
      <c r="C10" s="5">
        <v>5</v>
      </c>
      <c r="D10" s="5"/>
      <c r="E10" s="5">
        <v>2</v>
      </c>
      <c r="F10" s="5"/>
    </row>
    <row r="11" spans="1:6">
      <c r="A11" s="4"/>
      <c r="B11" s="5"/>
      <c r="C11" s="5"/>
      <c r="D11" s="5"/>
      <c r="E11" s="5"/>
      <c r="F11" s="5"/>
    </row>
    <row r="12" spans="1:6" ht="15" customHeight="1">
      <c r="A12" s="4"/>
      <c r="B12" s="5"/>
      <c r="C12" s="5"/>
      <c r="D12" s="5"/>
      <c r="E12" s="5"/>
      <c r="F12" s="5"/>
    </row>
    <row r="13" spans="1:6">
      <c r="A13" s="4"/>
      <c r="B13" s="5"/>
      <c r="C13" s="5"/>
      <c r="D13" s="5"/>
      <c r="E13" s="5"/>
      <c r="F13" s="5"/>
    </row>
    <row r="14" spans="1:6">
      <c r="A14" s="4"/>
      <c r="B14" s="6"/>
      <c r="C14" s="5"/>
      <c r="D14" s="5"/>
      <c r="E14" s="5"/>
      <c r="F14" s="5"/>
    </row>
    <row r="15" spans="1:6">
      <c r="A15" s="4"/>
      <c r="B15" s="6"/>
      <c r="C15" s="5"/>
      <c r="D15" s="5"/>
      <c r="E15" s="5"/>
      <c r="F15" s="5"/>
    </row>
    <row r="16" spans="1:6">
      <c r="A16" s="4"/>
      <c r="B16" s="5"/>
      <c r="C16" s="5"/>
      <c r="D16" s="5"/>
      <c r="E16" s="5"/>
      <c r="F16" s="5"/>
    </row>
    <row r="17" spans="1:6">
      <c r="A17" s="4"/>
      <c r="B17" s="6"/>
      <c r="C17" s="5"/>
      <c r="D17" s="5"/>
      <c r="E17" s="5"/>
      <c r="F17" s="5"/>
    </row>
    <row r="18" spans="1:6">
      <c r="A18" s="4"/>
      <c r="B18" s="6"/>
      <c r="C18" s="5"/>
      <c r="D18" s="5"/>
      <c r="E18" s="5"/>
      <c r="F18" s="5"/>
    </row>
    <row r="19" spans="1:6">
      <c r="A19" s="4"/>
      <c r="B19" s="5"/>
      <c r="C19" s="5"/>
      <c r="D19" s="5"/>
      <c r="E19" s="5"/>
      <c r="F19" s="5"/>
    </row>
    <row r="21" spans="1:6">
      <c r="E21" s="135" t="s">
        <v>96</v>
      </c>
      <c r="F21" s="135"/>
    </row>
    <row r="22" spans="1:6" ht="9.9499999999999993" customHeight="1"/>
    <row r="23" spans="1:6">
      <c r="E23" s="90" t="s">
        <v>125</v>
      </c>
      <c r="F23" s="91"/>
    </row>
    <row r="24" spans="1:6">
      <c r="E24" s="29"/>
      <c r="F24" s="22"/>
    </row>
    <row r="27" spans="1:6">
      <c r="E27" s="93" t="s">
        <v>126</v>
      </c>
      <c r="F27" s="93"/>
    </row>
    <row r="28" spans="1:6">
      <c r="E28" s="90" t="s">
        <v>127</v>
      </c>
      <c r="F28" s="91"/>
    </row>
  </sheetData>
  <mergeCells count="5">
    <mergeCell ref="A1:F1"/>
    <mergeCell ref="E21:F21"/>
    <mergeCell ref="E23:F23"/>
    <mergeCell ref="E27:F27"/>
    <mergeCell ref="E28:F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COVER</vt:lpstr>
      <vt:lpstr>GEOGRAFIS</vt:lpstr>
      <vt:lpstr>DEMOGRAFIS</vt:lpstr>
      <vt:lpstr>DT POTENSI SDM </vt:lpstr>
      <vt:lpstr>DT SDM</vt:lpstr>
      <vt:lpstr>DT INFRASTRUKTUR</vt:lpstr>
      <vt:lpstr>PARIWISATA</vt:lpstr>
      <vt:lpstr>'DT SDM'!Print_Area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2022-12-21T07:54:17Z</cp:lastPrinted>
  <dcterms:created xsi:type="dcterms:W3CDTF">2022-07-20T09:14:00Z</dcterms:created>
  <dcterms:modified xsi:type="dcterms:W3CDTF">2023-06-26T03:39:53Z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040B6954F16C4936B39ACD3DA9735BA6</vt:lpwstr>
  </property>
  <property fmtid="{D5CDD505-2E9C-101B-9397-08002B2CF9AE}" pid="3" name="KSOProductBuildVer">
    <vt:lpwstr>1033-11.2.0.11191</vt:lpwstr>
  </property>
</Properties>
</file>