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6.  DATA BIDANG STATISTIK  2022\YG DIPAPARKAN THN 2022\1.  FILE DATA KECAMATAN 2022\KEC. NUHON\"/>
    </mc:Choice>
  </mc:AlternateContent>
  <bookViews>
    <workbookView xWindow="0" yWindow="0" windowWidth="11910" windowHeight="11745" tabRatio="500" firstSheet="1" activeTab="2"/>
  </bookViews>
  <sheets>
    <sheet name="COVER" sheetId="1" r:id="rId1"/>
    <sheet name="GEOGRAFIS" sheetId="2" r:id="rId2"/>
    <sheet name="DEMOGRAFIS" sheetId="3" r:id="rId3"/>
    <sheet name="POTENSI SDA " sheetId="4" r:id="rId4"/>
    <sheet name="SDM" sheetId="5" r:id="rId5"/>
    <sheet name="INFRASTRUKTUR" sheetId="6" r:id="rId6"/>
    <sheet name="PARIWISATA" sheetId="7" r:id="rId7"/>
  </sheets>
  <definedNames>
    <definedName name="_xlnm.Print_Area" localSheetId="2">DEMOGRAFIS!$A$1:$O$33</definedName>
    <definedName name="_xlnm.Print_Area" localSheetId="4">SDM!$A$1:$P$34</definedName>
  </definedName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26" i="3" l="1"/>
  <c r="C25" i="3"/>
  <c r="D25" i="3"/>
  <c r="E35" i="7" l="1"/>
  <c r="E34" i="7"/>
  <c r="E30" i="7"/>
  <c r="E28" i="7"/>
  <c r="B26" i="7"/>
  <c r="B24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8" i="7"/>
  <c r="B7" i="7"/>
  <c r="B6" i="7"/>
  <c r="B5" i="7"/>
  <c r="Z33" i="6"/>
  <c r="Z32" i="6"/>
  <c r="Z28" i="6"/>
  <c r="Z26" i="6"/>
  <c r="B24" i="6"/>
  <c r="B23" i="6"/>
  <c r="B22" i="6"/>
  <c r="B21" i="6"/>
  <c r="W20" i="6"/>
  <c r="B20" i="6"/>
  <c r="B19" i="6"/>
  <c r="B18" i="6"/>
  <c r="B17" i="6"/>
  <c r="B16" i="6"/>
  <c r="B15" i="6"/>
  <c r="B14" i="6"/>
  <c r="B13" i="6"/>
  <c r="B12" i="6"/>
  <c r="B11" i="6"/>
  <c r="B10" i="6"/>
  <c r="B9" i="6"/>
  <c r="B8" i="6"/>
  <c r="B7" i="6"/>
  <c r="B6" i="6"/>
  <c r="B5" i="6"/>
  <c r="N33" i="5"/>
  <c r="N32" i="5"/>
  <c r="N28" i="5"/>
  <c r="N26" i="5"/>
  <c r="B24" i="5"/>
  <c r="B23" i="5"/>
  <c r="B22" i="5"/>
  <c r="B21" i="5"/>
  <c r="B19" i="5"/>
  <c r="B18" i="5"/>
  <c r="B17" i="5"/>
  <c r="B16" i="5"/>
  <c r="B15" i="5"/>
  <c r="B13" i="5"/>
  <c r="B12" i="5"/>
  <c r="B11" i="5"/>
  <c r="B10" i="5"/>
  <c r="B9" i="5"/>
  <c r="B8" i="5"/>
  <c r="B7" i="5"/>
  <c r="B6" i="5"/>
  <c r="B5" i="5"/>
  <c r="AT33" i="4"/>
  <c r="AT32" i="4"/>
  <c r="AT28" i="4"/>
  <c r="AT26" i="4"/>
  <c r="B24" i="4"/>
  <c r="B23" i="4"/>
  <c r="B22" i="4"/>
  <c r="B21" i="4"/>
  <c r="B20" i="4"/>
  <c r="B19" i="4"/>
  <c r="B18" i="4"/>
  <c r="B17" i="4"/>
  <c r="B16" i="4"/>
  <c r="B15" i="4"/>
  <c r="B13" i="4"/>
  <c r="B12" i="4"/>
  <c r="B11" i="4"/>
  <c r="B10" i="4"/>
  <c r="B9" i="4"/>
  <c r="B8" i="4"/>
  <c r="B7" i="4"/>
  <c r="B6" i="4"/>
  <c r="B5" i="4"/>
  <c r="L33" i="3"/>
  <c r="L32" i="3"/>
  <c r="L28" i="3"/>
  <c r="L26" i="3"/>
  <c r="L24" i="3"/>
  <c r="B24" i="3"/>
  <c r="L23" i="3"/>
  <c r="B23" i="3"/>
  <c r="B22" i="3"/>
  <c r="L21" i="3"/>
  <c r="B21" i="3"/>
  <c r="B20" i="3"/>
  <c r="L19" i="3"/>
  <c r="B19" i="3"/>
  <c r="L18" i="3"/>
  <c r="B18" i="3"/>
  <c r="L17" i="3"/>
  <c r="B17" i="3"/>
  <c r="L16" i="3"/>
  <c r="B16" i="3"/>
  <c r="L15" i="3"/>
  <c r="B15" i="3"/>
  <c r="L13" i="3"/>
  <c r="B13" i="3"/>
  <c r="L12" i="3"/>
  <c r="B12" i="3"/>
  <c r="L11" i="3"/>
  <c r="B11" i="3"/>
  <c r="B10" i="3"/>
  <c r="L9" i="3"/>
  <c r="B9" i="3"/>
  <c r="B8" i="3"/>
  <c r="L7" i="3"/>
  <c r="B7" i="3"/>
  <c r="B6" i="3"/>
  <c r="L5" i="3"/>
  <c r="B5" i="3"/>
</calcChain>
</file>

<file path=xl/sharedStrings.xml><?xml version="1.0" encoding="utf-8"?>
<sst xmlns="http://schemas.openxmlformats.org/spreadsheetml/2006/main" count="199" uniqueCount="153">
  <si>
    <t>PEMERINTAH KABUPATEN BANGGAI</t>
  </si>
  <si>
    <t xml:space="preserve">DATA GEOGRAFIS KECAMATAN </t>
  </si>
  <si>
    <t>NO</t>
  </si>
  <si>
    <t>DESA/ KELURAHAN</t>
  </si>
  <si>
    <t>LUAS  WILAYAH (Ha)</t>
  </si>
  <si>
    <t>TINGGI WILAYAH (m)</t>
  </si>
  <si>
    <t>JUMLAH PULAU</t>
  </si>
  <si>
    <t>JARAK KE KABUPATEN (km)</t>
  </si>
  <si>
    <t>KETERANGAN</t>
  </si>
  <si>
    <t>Bangketa</t>
  </si>
  <si>
    <t>Tobelombang</t>
  </si>
  <si>
    <t>Balaang</t>
  </si>
  <si>
    <t>Mantan B</t>
  </si>
  <si>
    <t>Tomeang</t>
  </si>
  <si>
    <t>Pakowa Bunta</t>
  </si>
  <si>
    <t>Pibombo</t>
  </si>
  <si>
    <t>Bolobungkang</t>
  </si>
  <si>
    <t>Petak</t>
  </si>
  <si>
    <t>Bella</t>
  </si>
  <si>
    <t>Binohu</t>
  </si>
  <si>
    <t>Damai Makmur</t>
  </si>
  <si>
    <t>Jaya Makmur</t>
  </si>
  <si>
    <t>Saiti</t>
  </si>
  <si>
    <t>Sumber Agung</t>
  </si>
  <si>
    <t>Batu Hitam</t>
  </si>
  <si>
    <t>Kabua Bua</t>
  </si>
  <si>
    <t>Pulodalagan</t>
  </si>
  <si>
    <t>Obo Balingara</t>
  </si>
  <si>
    <t>Tetesulu</t>
  </si>
  <si>
    <t>Tomeang, - November 2022</t>
  </si>
  <si>
    <t>Camat Nuhon</t>
  </si>
  <si>
    <t>Hariadi Bola, SH</t>
  </si>
  <si>
    <t>NIP : 19830510 200801 1 010</t>
  </si>
  <si>
    <t xml:space="preserve">DATA DEMOGRAFIS KECAMATAN </t>
  </si>
  <si>
    <t>JMH PENDUDUK</t>
  </si>
  <si>
    <t>JUMLAH KARTU KELUARGA</t>
  </si>
  <si>
    <t>JUMLAH KARTU KELUARGA MENURUT AGAMA</t>
  </si>
  <si>
    <t>JMH KEPADATANPENDUDUK (Jiwa/ Ha)</t>
  </si>
  <si>
    <t>LAKI-LAKI</t>
  </si>
  <si>
    <t>PEREMPUAN</t>
  </si>
  <si>
    <t>ISLAM</t>
  </si>
  <si>
    <t>KRISTEN</t>
  </si>
  <si>
    <t>KATOLIK</t>
  </si>
  <si>
    <t>HINDU</t>
  </si>
  <si>
    <t>BUDHA</t>
  </si>
  <si>
    <t>KONGHUCU</t>
  </si>
  <si>
    <t xml:space="preserve"> </t>
  </si>
  <si>
    <t>554 Jiwa</t>
  </si>
  <si>
    <t xml:space="preserve">DATA POTENSI SUMBER DAYA ALAM DESA/KELURAHAN KECAMATAN </t>
  </si>
  <si>
    <t>JUMLAH PERTANIAN/PERKEBUNAN (ton)</t>
  </si>
  <si>
    <t>JUMLAH PERTANIAN/PERKEBUNAN</t>
  </si>
  <si>
    <t>JUMLAH PERIKANAN</t>
  </si>
  <si>
    <t>JUMLAH PETERNAKAN</t>
  </si>
  <si>
    <t>JUMLAH BAHAN MINERAL/TAMBANG</t>
  </si>
  <si>
    <t>PADI</t>
  </si>
  <si>
    <t>JAGUNG</t>
  </si>
  <si>
    <t>KEDELAI</t>
  </si>
  <si>
    <t>KACANG TANAH</t>
  </si>
  <si>
    <t>UBI KAYU</t>
  </si>
  <si>
    <t>UBI JALAR</t>
  </si>
  <si>
    <t>TOMAT</t>
  </si>
  <si>
    <t>CABE KECIL</t>
  </si>
  <si>
    <t>CABE BESAR</t>
  </si>
  <si>
    <t>DURIAN</t>
  </si>
  <si>
    <t>PEPAYA</t>
  </si>
  <si>
    <t xml:space="preserve">BUAH NAGA </t>
  </si>
  <si>
    <t>PISANG</t>
  </si>
  <si>
    <t>JERUK SIAM</t>
  </si>
  <si>
    <t>SEMANGKA</t>
  </si>
  <si>
    <t>KELAPA KOPRA</t>
  </si>
  <si>
    <t>KOPI</t>
  </si>
  <si>
    <t>KAKAO</t>
  </si>
  <si>
    <t>KACANG PANJANG</t>
  </si>
  <si>
    <t>IKAN MAS</t>
  </si>
  <si>
    <t>IKAN NILA</t>
  </si>
  <si>
    <t>IKAN LELE</t>
  </si>
  <si>
    <t>IKAN BANDENG</t>
  </si>
  <si>
    <t xml:space="preserve">KEPITING </t>
  </si>
  <si>
    <t>UDANG</t>
  </si>
  <si>
    <t>UDANG BOSTER</t>
  </si>
  <si>
    <t>IKAN MUJAIR</t>
  </si>
  <si>
    <t>ITIK</t>
  </si>
  <si>
    <t>ENTOK</t>
  </si>
  <si>
    <t>KELINCI</t>
  </si>
  <si>
    <t>SAPI</t>
  </si>
  <si>
    <t>KERBAU</t>
  </si>
  <si>
    <t>KUDA</t>
  </si>
  <si>
    <t>KAMBING</t>
  </si>
  <si>
    <t>DOMBA</t>
  </si>
  <si>
    <t>BABI</t>
  </si>
  <si>
    <t>AYAM KAMPUNG</t>
  </si>
  <si>
    <t>AYAM PETELUR</t>
  </si>
  <si>
    <t>BURUNG PUYUH</t>
  </si>
  <si>
    <t>NIKEL</t>
  </si>
  <si>
    <t>SEMEN</t>
  </si>
  <si>
    <t>PASIR</t>
  </si>
  <si>
    <t>KERIKIL</t>
  </si>
  <si>
    <t>BATU</t>
  </si>
  <si>
    <t xml:space="preserve">DATA SUMBER DAYA MANUSIA KECAMATAN/DESA/KELURAHAN  </t>
  </si>
  <si>
    <t>JUMLAH SISWA</t>
  </si>
  <si>
    <t>JUMLAH MAHASISWA</t>
  </si>
  <si>
    <t>JUMLAH GURU</t>
  </si>
  <si>
    <t>JUMLAH TENAGA KESEHATAN</t>
  </si>
  <si>
    <t>SD</t>
  </si>
  <si>
    <t>MIN</t>
  </si>
  <si>
    <t>SMP</t>
  </si>
  <si>
    <t>MTS</t>
  </si>
  <si>
    <t>SMA</t>
  </si>
  <si>
    <t>MA</t>
  </si>
  <si>
    <t>PNS</t>
  </si>
  <si>
    <t>PPPK</t>
  </si>
  <si>
    <t>NON PNS</t>
  </si>
  <si>
    <t>NON PPPK</t>
  </si>
  <si>
    <t xml:space="preserve">DATA INFRASTRUKTUR  KECAMATAN/DESA/KELURAHAN  </t>
  </si>
  <si>
    <t>FASILITAS PENDIDIKAN</t>
  </si>
  <si>
    <t>FASILITAS KESEHATAN</t>
  </si>
  <si>
    <t>FASILITAS RUMAH IBADAH</t>
  </si>
  <si>
    <t>KANTOR PEMERINTAH</t>
  </si>
  <si>
    <t>PEMUKIMAN</t>
  </si>
  <si>
    <t>PAUD</t>
  </si>
  <si>
    <t>TK</t>
  </si>
  <si>
    <t>PUSKESMAS</t>
  </si>
  <si>
    <t>PUSTU</t>
  </si>
  <si>
    <t>POS KESDES</t>
  </si>
  <si>
    <t>JMH KANTOR KECAMATAN</t>
  </si>
  <si>
    <t>JMH KANTOR KELURAHAN</t>
  </si>
  <si>
    <t>JMH KANTOR DESA</t>
  </si>
  <si>
    <t>JMH RUMAH</t>
  </si>
  <si>
    <t>JMH RUMAH LAYAK HUNI</t>
  </si>
  <si>
    <t>JMH RUMAH TIDAK LAYAK HUNI</t>
  </si>
  <si>
    <t>JMH RUMAH  PEMERINTAH DAERAH</t>
  </si>
  <si>
    <t>JMH RUMAH MILIK SWASTA</t>
  </si>
  <si>
    <t xml:space="preserve">DATA PARIWISATA KECAMATAN </t>
  </si>
  <si>
    <t>TEMPAT WISATA</t>
  </si>
  <si>
    <t xml:space="preserve">DESTINASI WISATA </t>
  </si>
  <si>
    <t>Dusun III (Bolo)</t>
  </si>
  <si>
    <t>Air Terjun</t>
  </si>
  <si>
    <t>Objek Wisata Baru</t>
  </si>
  <si>
    <t>Dusun II</t>
  </si>
  <si>
    <t>Pantai Hek Permai</t>
  </si>
  <si>
    <t>Objek Wisata</t>
  </si>
  <si>
    <t>Dusun I</t>
  </si>
  <si>
    <t>Pantai Kalibosi</t>
  </si>
  <si>
    <t>Dusun III</t>
  </si>
  <si>
    <t>Pantai Putri Duyung</t>
  </si>
  <si>
    <t>Pemandian Telaga Biru</t>
  </si>
  <si>
    <t>Dusun II (Pulo/ Batu Bintana)</t>
  </si>
  <si>
    <t>Air Panas</t>
  </si>
  <si>
    <t>Pulau Tikus</t>
  </si>
  <si>
    <t>Ogjek Wisata</t>
  </si>
  <si>
    <t>Danau Kecil</t>
  </si>
  <si>
    <t>Penangkaran Burung Maleo</t>
  </si>
  <si>
    <t>Cagar Budaya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</si>
</sst>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5">
    <font>
      <sz val="11"/>
      <color rgb="FF000000"/>
      <name val="Calibri"/>
      <charset val="134"/>
    </font>
    <font>
      <sz val="36"/>
      <color rgb="FF000000"/>
      <name val="comic"/>
      <family val="5"/>
      <charset val="1"/>
    </font>
    <font>
      <b/>
      <sz val="11"/>
      <color rgb="FF000000"/>
      <name val="Calibri"/>
      <charset val="134"/>
    </font>
    <font>
      <b/>
      <sz val="11"/>
      <color rgb="FF000000"/>
      <name val="Calibri"/>
      <family val="2"/>
      <charset val="1"/>
    </font>
    <font>
      <sz val="11"/>
      <name val="Calibri"/>
      <charset val="134"/>
    </font>
    <font>
      <sz val="11"/>
      <name val="Calibri"/>
      <family val="2"/>
      <charset val="1"/>
    </font>
    <font>
      <sz val="11"/>
      <color rgb="FFFF0000"/>
      <name val="Calibri"/>
      <charset val="134"/>
    </font>
    <font>
      <sz val="11"/>
      <color rgb="FFFF0000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11"/>
      <name val="Calibri"/>
      <charset val="134"/>
    </font>
    <font>
      <b/>
      <sz val="11"/>
      <name val="Calibri"/>
      <family val="2"/>
      <charset val="1"/>
    </font>
    <font>
      <b/>
      <sz val="12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b/>
      <sz val="20"/>
      <color rgb="FF000000"/>
      <name val="Calibri"/>
      <family val="2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0" fillId="0" borderId="0" xfId="0" applyAlignment="1">
      <alignment vertical="center"/>
    </xf>
    <xf numFmtId="164" fontId="0" fillId="0" borderId="0" xfId="0" applyNumberFormat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164" fontId="4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164" fontId="6" fillId="0" borderId="1" xfId="0" applyNumberFormat="1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64" fontId="4" fillId="0" borderId="0" xfId="0" applyNumberFormat="1" applyFont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164" fontId="5" fillId="0" borderId="0" xfId="0" applyNumberFormat="1" applyFont="1" applyAlignment="1">
      <alignment horizontal="center" vertical="center"/>
    </xf>
    <xf numFmtId="0" fontId="10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0" fillId="0" borderId="5" xfId="0" applyBorder="1"/>
    <xf numFmtId="0" fontId="3" fillId="0" borderId="0" xfId="0" applyFont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4" fillId="0" borderId="0" xfId="0" applyFont="1"/>
    <xf numFmtId="0" fontId="6" fillId="0" borderId="1" xfId="0" applyFont="1" applyBorder="1" applyAlignment="1">
      <alignment vertical="center"/>
    </xf>
    <xf numFmtId="0" fontId="6" fillId="0" borderId="0" xfId="0" applyFont="1"/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2" fillId="0" borderId="7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64" fontId="9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4" fillId="0" borderId="1" xfId="0" applyFont="1" applyBorder="1" applyAlignment="1">
      <alignment vertical="center"/>
    </xf>
    <xf numFmtId="0" fontId="14" fillId="0" borderId="1" xfId="0" applyFont="1" applyBorder="1" applyAlignment="1">
      <alignment horizontal="center" vertical="center"/>
    </xf>
    <xf numFmtId="164" fontId="14" fillId="0" borderId="1" xfId="0" applyNumberFormat="1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4472C4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26262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47520</xdr:rowOff>
    </xdr:from>
    <xdr:to>
      <xdr:col>2</xdr:col>
      <xdr:colOff>34560</xdr:colOff>
      <xdr:row>7</xdr:row>
      <xdr:rowOff>106560</xdr:rowOff>
    </xdr:to>
    <xdr:pic>
      <xdr:nvPicPr>
        <xdr:cNvPr id="2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47520"/>
          <a:ext cx="1553400" cy="14972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2</xdr:col>
      <xdr:colOff>241560</xdr:colOff>
      <xdr:row>2</xdr:row>
      <xdr:rowOff>123120</xdr:rowOff>
    </xdr:from>
    <xdr:to>
      <xdr:col>14</xdr:col>
      <xdr:colOff>648360</xdr:colOff>
      <xdr:row>7</xdr:row>
      <xdr:rowOff>19800</xdr:rowOff>
    </xdr:to>
    <xdr:sp macro="" textlink="">
      <xdr:nvSpPr>
        <xdr:cNvPr id="3" name="Rectangle 2"/>
        <xdr:cNvSpPr/>
      </xdr:nvSpPr>
      <xdr:spPr>
        <a:xfrm>
          <a:off x="1760400" y="608760"/>
          <a:ext cx="9520560" cy="849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wrap="none" lIns="90000" tIns="45000" rIns="90000" bIns="45000" anchor="t">
          <a:spAutoFit/>
        </a:bodyPr>
        <a:lstStyle/>
        <a:p>
          <a:pPr algn="ctr">
            <a:lnSpc>
              <a:spcPct val="100000"/>
            </a:lnSpc>
          </a:pPr>
          <a:r>
            <a:rPr lang="en-US" sz="5400" b="1" strike="noStrike" spc="-1">
              <a:solidFill>
                <a:srgbClr val="4472C4"/>
              </a:solidFill>
              <a:latin typeface="Times New Roman"/>
            </a:rPr>
            <a:t>DATA KECAMATAN NUHON </a:t>
          </a:r>
          <a:endParaRPr lang="en-US" sz="5400" b="0" strike="noStrike" spc="-1">
            <a:latin typeface="Times New Roman"/>
          </a:endParaRPr>
        </a:p>
      </xdr:txBody>
    </xdr:sp>
    <xdr:clientData/>
  </xdr:twoCellAnchor>
  <xdr:twoCellAnchor editAs="oneCell">
    <xdr:from>
      <xdr:col>4</xdr:col>
      <xdr:colOff>216035</xdr:colOff>
      <xdr:row>5</xdr:row>
      <xdr:rowOff>40320</xdr:rowOff>
    </xdr:from>
    <xdr:to>
      <xdr:col>13</xdr:col>
      <xdr:colOff>19475</xdr:colOff>
      <xdr:row>21</xdr:row>
      <xdr:rowOff>23400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2"/>
        <a:stretch/>
      </xdr:blipFill>
      <xdr:spPr>
        <a:xfrm>
          <a:off x="2502035" y="1103945"/>
          <a:ext cx="4946940" cy="3031080"/>
        </a:xfrm>
        <a:prstGeom prst="rect">
          <a:avLst/>
        </a:prstGeom>
        <a:ln w="0">
          <a:noFill/>
        </a:ln>
      </xdr:spPr>
    </xdr:pic>
    <xdr:clientData/>
  </xdr:twoCellAnchor>
  <xdr:twoCellAnchor>
    <xdr:from>
      <xdr:col>2</xdr:col>
      <xdr:colOff>190440</xdr:colOff>
      <xdr:row>23</xdr:row>
      <xdr:rowOff>181080</xdr:rowOff>
    </xdr:from>
    <xdr:to>
      <xdr:col>15</xdr:col>
      <xdr:colOff>120240</xdr:colOff>
      <xdr:row>30</xdr:row>
      <xdr:rowOff>139320</xdr:rowOff>
    </xdr:to>
    <xdr:sp macro="" textlink="">
      <xdr:nvSpPr>
        <xdr:cNvPr id="5" name="Text Box 1"/>
        <xdr:cNvSpPr/>
      </xdr:nvSpPr>
      <xdr:spPr>
        <a:xfrm>
          <a:off x="1709280" y="4667400"/>
          <a:ext cx="9802800" cy="1291680"/>
        </a:xfrm>
        <a:prstGeom prst="rect">
          <a:avLst/>
        </a:prstGeom>
        <a:solidFill>
          <a:srgbClr val="FFFFFF"/>
        </a:solidFill>
        <a:ln w="57150">
          <a:solidFill>
            <a:srgbClr val="000000"/>
          </a:solidFill>
          <a:round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/>
      </xdr:style>
      <xdr:txBody>
        <a:bodyPr lIns="90000" tIns="45000" rIns="90000" bIns="45000" numCol="1" spcCol="0" anchor="t">
          <a:noAutofit/>
        </a:bodyPr>
        <a:lstStyle/>
        <a:p>
          <a:pPr algn="ctr">
            <a:lnSpc>
              <a:spcPct val="107000"/>
            </a:lnSpc>
            <a:tabLst>
              <a:tab pos="0" algn="l"/>
            </a:tabLst>
          </a:pPr>
          <a:r>
            <a:rPr lang="en-US" sz="2000" b="1" strike="noStrike" spc="-1">
              <a:solidFill>
                <a:srgbClr val="262626"/>
              </a:solidFill>
              <a:latin typeface="Calibri"/>
              <a:ea typeface="Calibri"/>
            </a:rPr>
            <a:t>DINAS KOMUNIKASI,INFORMATIKA,STATISTIK &amp; PERSANDIAN</a:t>
          </a:r>
          <a:endParaRPr lang="en-US" sz="2000" b="0" strike="noStrike" spc="-1">
            <a:latin typeface="Times New Roman"/>
          </a:endParaRPr>
        </a:p>
        <a:p>
          <a:pPr algn="ctr">
            <a:lnSpc>
              <a:spcPct val="107000"/>
            </a:lnSpc>
            <a:tabLst>
              <a:tab pos="0" algn="l"/>
            </a:tabLst>
          </a:pPr>
          <a:r>
            <a:rPr lang="en-US" sz="2000" b="1" strike="noStrike" spc="-1">
              <a:solidFill>
                <a:srgbClr val="262626"/>
              </a:solidFill>
              <a:latin typeface="Calibri"/>
              <a:ea typeface="Calibri"/>
            </a:rPr>
            <a:t>BIDANG  STATISTIK</a:t>
          </a:r>
          <a:endParaRPr lang="en-US" sz="2000" b="0" strike="noStrike" spc="-1">
            <a:latin typeface="Times New Roman"/>
          </a:endParaRPr>
        </a:p>
        <a:p>
          <a:pPr algn="ctr">
            <a:lnSpc>
              <a:spcPct val="107000"/>
            </a:lnSpc>
            <a:tabLst>
              <a:tab pos="0" algn="l"/>
            </a:tabLst>
          </a:pPr>
          <a:r>
            <a:rPr lang="en-US" sz="2000" b="1" strike="noStrike" spc="-1">
              <a:solidFill>
                <a:srgbClr val="262626"/>
              </a:solidFill>
              <a:latin typeface="Calibri"/>
              <a:ea typeface="Calibri"/>
            </a:rPr>
            <a:t>TAHUN  2022</a:t>
          </a:r>
          <a:endParaRPr lang="en-US" sz="2000" b="0" strike="noStrike" spc="-1">
            <a:latin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"/>
  <sheetViews>
    <sheetView view="pageBreakPreview" zoomScale="60" zoomScaleNormal="100" workbookViewId="0">
      <selection activeCell="O44" sqref="O44"/>
    </sheetView>
  </sheetViews>
  <sheetFormatPr defaultColWidth="8.5703125" defaultRowHeight="15"/>
  <sheetData>
    <row r="1" spans="1:17" ht="23.25" customHeight="1">
      <c r="A1" s="55" t="s">
        <v>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</row>
    <row r="2" spans="1:17" ht="15" customHeight="1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</row>
  </sheetData>
  <mergeCells count="1">
    <mergeCell ref="A1:Q2"/>
  </mergeCells>
  <pageMargins left="0.7" right="0.7" top="0.75" bottom="0.75" header="0.511811023622047" footer="0.511811023622047"/>
  <pageSetup paperSize="9" scale="90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32"/>
  <sheetViews>
    <sheetView view="pageBreakPreview" topLeftCell="B2" zoomScale="60" zoomScaleNormal="100" workbookViewId="0">
      <pane xSplit="1" ySplit="2" topLeftCell="C4" activePane="bottomRight" state="frozen"/>
      <selection activeCell="B2" sqref="B2"/>
      <selection pane="topRight" activeCell="C2" sqref="C2"/>
      <selection pane="bottomLeft" activeCell="B4" sqref="B4"/>
      <selection pane="bottomRight" activeCell="C5" sqref="C5"/>
    </sheetView>
  </sheetViews>
  <sheetFormatPr defaultColWidth="9" defaultRowHeight="15"/>
  <cols>
    <col min="1" max="1" width="3.7109375" style="1" customWidth="1"/>
    <col min="2" max="2" width="20" style="1" customWidth="1"/>
    <col min="3" max="3" width="16.5703125" style="2" customWidth="1"/>
    <col min="4" max="4" width="16.42578125" style="1" customWidth="1"/>
    <col min="5" max="5" width="16" style="1" customWidth="1"/>
    <col min="6" max="6" width="18.42578125" style="1" customWidth="1"/>
    <col min="7" max="7" width="20.85546875" style="1" customWidth="1"/>
    <col min="8" max="1024" width="9" style="1"/>
  </cols>
  <sheetData>
    <row r="1" spans="1:7">
      <c r="A1" s="56" t="s">
        <v>1</v>
      </c>
      <c r="B1" s="56"/>
      <c r="C1" s="56"/>
      <c r="D1" s="56"/>
      <c r="E1" s="56"/>
      <c r="F1" s="56"/>
      <c r="G1" s="56"/>
    </row>
    <row r="3" spans="1:7" ht="30">
      <c r="A3" s="4" t="s">
        <v>2</v>
      </c>
      <c r="B3" s="5" t="s">
        <v>3</v>
      </c>
      <c r="C3" s="6" t="s">
        <v>4</v>
      </c>
      <c r="D3" s="7" t="s">
        <v>5</v>
      </c>
      <c r="E3" s="5" t="s">
        <v>6</v>
      </c>
      <c r="F3" s="7" t="s">
        <v>7</v>
      </c>
      <c r="G3" s="4" t="s">
        <v>8</v>
      </c>
    </row>
    <row r="4" spans="1:7" s="12" customFormat="1">
      <c r="A4" s="8">
        <v>1</v>
      </c>
      <c r="B4" s="9" t="s">
        <v>9</v>
      </c>
      <c r="C4" s="10">
        <v>297.5</v>
      </c>
      <c r="D4" s="11">
        <v>5</v>
      </c>
      <c r="E4" s="8">
        <v>1</v>
      </c>
      <c r="F4" s="11">
        <v>186</v>
      </c>
      <c r="G4" s="11"/>
    </row>
    <row r="5" spans="1:7" s="12" customFormat="1">
      <c r="A5" s="8">
        <v>2</v>
      </c>
      <c r="B5" s="9" t="s">
        <v>10</v>
      </c>
      <c r="C5" s="10">
        <v>797.9</v>
      </c>
      <c r="D5" s="11">
        <v>111</v>
      </c>
      <c r="E5" s="8">
        <v>1</v>
      </c>
      <c r="F5" s="11">
        <v>165</v>
      </c>
      <c r="G5" s="11"/>
    </row>
    <row r="6" spans="1:7" s="12" customFormat="1">
      <c r="A6" s="8">
        <v>3</v>
      </c>
      <c r="B6" s="9" t="s">
        <v>11</v>
      </c>
      <c r="C6" s="10">
        <v>3731</v>
      </c>
      <c r="D6" s="11">
        <v>5</v>
      </c>
      <c r="E6" s="8">
        <v>1</v>
      </c>
      <c r="F6" s="11">
        <v>153</v>
      </c>
      <c r="G6" s="11"/>
    </row>
    <row r="7" spans="1:7" s="12" customFormat="1">
      <c r="A7" s="8">
        <v>4</v>
      </c>
      <c r="B7" s="9" t="s">
        <v>12</v>
      </c>
      <c r="C7" s="10">
        <v>100</v>
      </c>
      <c r="D7" s="11">
        <v>220</v>
      </c>
      <c r="E7" s="8">
        <v>1</v>
      </c>
      <c r="F7" s="11">
        <v>148</v>
      </c>
      <c r="G7" s="11"/>
    </row>
    <row r="8" spans="1:7" s="12" customFormat="1">
      <c r="A8" s="8">
        <v>5</v>
      </c>
      <c r="B8" s="9" t="s">
        <v>13</v>
      </c>
      <c r="C8" s="10">
        <v>1400</v>
      </c>
      <c r="D8" s="11">
        <v>5</v>
      </c>
      <c r="E8" s="8">
        <v>1</v>
      </c>
      <c r="F8" s="11">
        <v>150</v>
      </c>
      <c r="G8" s="11"/>
    </row>
    <row r="9" spans="1:7" s="12" customFormat="1">
      <c r="A9" s="8">
        <v>6</v>
      </c>
      <c r="B9" s="9" t="s">
        <v>14</v>
      </c>
      <c r="C9" s="10">
        <v>160</v>
      </c>
      <c r="D9" s="11">
        <v>0</v>
      </c>
      <c r="E9" s="8">
        <v>1</v>
      </c>
      <c r="F9" s="11">
        <v>150</v>
      </c>
      <c r="G9" s="11"/>
    </row>
    <row r="10" spans="1:7" s="12" customFormat="1" ht="15" customHeight="1">
      <c r="A10" s="8">
        <v>7</v>
      </c>
      <c r="B10" s="9" t="s">
        <v>15</v>
      </c>
      <c r="C10" s="10">
        <v>900</v>
      </c>
      <c r="D10" s="11">
        <v>20</v>
      </c>
      <c r="E10" s="8">
        <v>1</v>
      </c>
      <c r="F10" s="11">
        <v>147</v>
      </c>
      <c r="G10" s="11"/>
    </row>
    <row r="11" spans="1:7" s="12" customFormat="1">
      <c r="A11" s="8">
        <v>8</v>
      </c>
      <c r="B11" s="9" t="s">
        <v>16</v>
      </c>
      <c r="C11" s="10">
        <v>1234.5</v>
      </c>
      <c r="D11" s="11">
        <v>34</v>
      </c>
      <c r="E11" s="8">
        <v>1</v>
      </c>
      <c r="F11" s="11">
        <v>151</v>
      </c>
      <c r="G11" s="11"/>
    </row>
    <row r="12" spans="1:7" s="12" customFormat="1">
      <c r="A12" s="8">
        <v>9</v>
      </c>
      <c r="B12" s="9" t="s">
        <v>17</v>
      </c>
      <c r="C12" s="10">
        <v>289.5</v>
      </c>
      <c r="D12" s="11">
        <v>12</v>
      </c>
      <c r="E12" s="8">
        <v>1</v>
      </c>
      <c r="F12" s="11">
        <v>147</v>
      </c>
      <c r="G12" s="11"/>
    </row>
    <row r="13" spans="1:7" s="12" customFormat="1">
      <c r="A13" s="8">
        <v>10</v>
      </c>
      <c r="B13" s="9" t="s">
        <v>18</v>
      </c>
      <c r="C13" s="10">
        <v>748</v>
      </c>
      <c r="D13" s="11">
        <v>6</v>
      </c>
      <c r="E13" s="8">
        <v>1</v>
      </c>
      <c r="F13" s="11">
        <v>145</v>
      </c>
      <c r="G13" s="11"/>
    </row>
    <row r="14" spans="1:7" s="12" customFormat="1">
      <c r="A14" s="8">
        <v>11</v>
      </c>
      <c r="B14" s="9" t="s">
        <v>19</v>
      </c>
      <c r="C14" s="10">
        <v>141</v>
      </c>
      <c r="D14" s="11">
        <v>90</v>
      </c>
      <c r="E14" s="8">
        <v>1</v>
      </c>
      <c r="F14" s="11">
        <v>145</v>
      </c>
      <c r="G14" s="11"/>
    </row>
    <row r="15" spans="1:7" s="12" customFormat="1">
      <c r="A15" s="8">
        <v>12</v>
      </c>
      <c r="B15" s="9" t="s">
        <v>20</v>
      </c>
      <c r="C15" s="10">
        <v>162.30000000000001</v>
      </c>
      <c r="D15" s="11">
        <v>102</v>
      </c>
      <c r="E15" s="8">
        <v>1</v>
      </c>
      <c r="F15" s="11">
        <v>160</v>
      </c>
      <c r="G15" s="11"/>
    </row>
    <row r="16" spans="1:7" s="12" customFormat="1">
      <c r="A16" s="8">
        <v>13</v>
      </c>
      <c r="B16" s="9" t="s">
        <v>21</v>
      </c>
      <c r="C16" s="10">
        <v>1300</v>
      </c>
      <c r="D16" s="11">
        <v>130</v>
      </c>
      <c r="E16" s="8">
        <v>1</v>
      </c>
      <c r="F16" s="11">
        <v>160</v>
      </c>
      <c r="G16" s="11"/>
    </row>
    <row r="17" spans="1:7" s="12" customFormat="1">
      <c r="A17" s="8">
        <v>14</v>
      </c>
      <c r="B17" s="9" t="s">
        <v>22</v>
      </c>
      <c r="C17" s="10">
        <v>1342.03</v>
      </c>
      <c r="D17" s="11">
        <v>111</v>
      </c>
      <c r="E17" s="8">
        <v>1</v>
      </c>
      <c r="F17" s="11">
        <v>155</v>
      </c>
      <c r="G17" s="11"/>
    </row>
    <row r="18" spans="1:7" s="12" customFormat="1">
      <c r="A18" s="8">
        <v>15</v>
      </c>
      <c r="B18" s="9" t="s">
        <v>23</v>
      </c>
      <c r="C18" s="10">
        <v>592</v>
      </c>
      <c r="D18" s="11">
        <v>122</v>
      </c>
      <c r="E18" s="8">
        <v>1</v>
      </c>
      <c r="F18" s="11">
        <v>145</v>
      </c>
      <c r="G18" s="11"/>
    </row>
    <row r="19" spans="1:7" s="12" customFormat="1">
      <c r="A19" s="8">
        <v>16</v>
      </c>
      <c r="B19" s="9" t="s">
        <v>24</v>
      </c>
      <c r="C19" s="10">
        <v>6400</v>
      </c>
      <c r="D19" s="11">
        <v>55</v>
      </c>
      <c r="E19" s="8">
        <v>1</v>
      </c>
      <c r="F19" s="11">
        <v>190</v>
      </c>
      <c r="G19" s="11"/>
    </row>
    <row r="20" spans="1:7" s="12" customFormat="1">
      <c r="A20" s="8">
        <v>17</v>
      </c>
      <c r="B20" s="9" t="s">
        <v>25</v>
      </c>
      <c r="C20" s="10">
        <v>4291.75</v>
      </c>
      <c r="D20" s="11">
        <v>85</v>
      </c>
      <c r="E20" s="8">
        <v>1</v>
      </c>
      <c r="F20" s="11">
        <v>180</v>
      </c>
      <c r="G20" s="11"/>
    </row>
    <row r="21" spans="1:7" s="12" customFormat="1">
      <c r="A21" s="8">
        <v>18</v>
      </c>
      <c r="B21" s="9" t="s">
        <v>26</v>
      </c>
      <c r="C21" s="10">
        <v>30</v>
      </c>
      <c r="D21" s="11">
        <v>80</v>
      </c>
      <c r="E21" s="8">
        <v>1</v>
      </c>
      <c r="F21" s="11">
        <v>157</v>
      </c>
      <c r="G21" s="11"/>
    </row>
    <row r="22" spans="1:7" s="12" customFormat="1">
      <c r="A22" s="8">
        <v>19</v>
      </c>
      <c r="B22" s="9" t="s">
        <v>27</v>
      </c>
      <c r="C22" s="10">
        <v>162</v>
      </c>
      <c r="D22" s="11">
        <v>105</v>
      </c>
      <c r="E22" s="8">
        <v>2</v>
      </c>
      <c r="F22" s="11">
        <v>192</v>
      </c>
      <c r="G22" s="11"/>
    </row>
    <row r="23" spans="1:7" s="17" customFormat="1">
      <c r="A23" s="13">
        <v>20</v>
      </c>
      <c r="B23" s="14" t="s">
        <v>28</v>
      </c>
      <c r="C23" s="15">
        <v>400</v>
      </c>
      <c r="D23" s="16"/>
      <c r="E23" s="13">
        <v>1</v>
      </c>
      <c r="F23" s="16">
        <v>130</v>
      </c>
      <c r="G23" s="16"/>
    </row>
    <row r="25" spans="1:7">
      <c r="F25" s="18" t="s">
        <v>29</v>
      </c>
    </row>
    <row r="26" spans="1:7">
      <c r="F26" s="19"/>
    </row>
    <row r="27" spans="1:7">
      <c r="F27" s="18" t="s">
        <v>30</v>
      </c>
    </row>
    <row r="28" spans="1:7">
      <c r="F28" s="19"/>
    </row>
    <row r="29" spans="1:7">
      <c r="F29" s="19"/>
    </row>
    <row r="30" spans="1:7">
      <c r="F30" s="19"/>
    </row>
    <row r="31" spans="1:7">
      <c r="F31" s="20" t="s">
        <v>31</v>
      </c>
    </row>
    <row r="32" spans="1:7">
      <c r="F32" s="18" t="s">
        <v>32</v>
      </c>
    </row>
  </sheetData>
  <mergeCells count="1">
    <mergeCell ref="A1:G1"/>
  </mergeCells>
  <printOptions horizontalCentered="1" verticalCentered="1"/>
  <pageMargins left="0.70833333333333304" right="0.70833333333333304" top="0.74791666666666701" bottom="0.74791666666666701" header="0.511811023622047" footer="0.511811023622047"/>
  <pageSetup paperSize="9" scale="99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33"/>
  <sheetViews>
    <sheetView tabSelected="1" view="pageBreakPreview" topLeftCell="B3" zoomScale="60" zoomScaleNormal="100" workbookViewId="0">
      <pane xSplit="1" ySplit="2" topLeftCell="C5" activePane="bottomRight" state="frozen"/>
      <selection activeCell="B3" sqref="B3"/>
      <selection pane="topRight" activeCell="C3" sqref="C3"/>
      <selection pane="bottomLeft" activeCell="B5" sqref="B5"/>
      <selection pane="bottomRight" activeCell="D27" sqref="D27"/>
    </sheetView>
  </sheetViews>
  <sheetFormatPr defaultColWidth="9" defaultRowHeight="15"/>
  <cols>
    <col min="1" max="1" width="3.7109375" style="12" customWidth="1"/>
    <col min="2" max="2" width="20.7109375" style="12" customWidth="1"/>
    <col min="3" max="3" width="15" style="21" customWidth="1"/>
    <col min="4" max="4" width="15.28515625" style="21" customWidth="1"/>
    <col min="5" max="5" width="16" style="12" customWidth="1"/>
    <col min="6" max="6" width="10.140625" style="12" customWidth="1"/>
    <col min="7" max="10" width="8.7109375" style="12" customWidth="1"/>
    <col min="11" max="11" width="11.7109375" style="12" customWidth="1"/>
    <col min="12" max="12" width="14.140625" style="22" customWidth="1"/>
    <col min="13" max="13" width="20.7109375" style="12" customWidth="1"/>
    <col min="14" max="1024" width="9" style="12"/>
  </cols>
  <sheetData>
    <row r="1" spans="1:13">
      <c r="A1" s="57" t="s">
        <v>33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</row>
    <row r="3" spans="1:13" ht="51.2" customHeight="1">
      <c r="A3" s="58" t="s">
        <v>2</v>
      </c>
      <c r="B3" s="59" t="s">
        <v>3</v>
      </c>
      <c r="C3" s="60" t="s">
        <v>34</v>
      </c>
      <c r="D3" s="60"/>
      <c r="E3" s="60" t="s">
        <v>35</v>
      </c>
      <c r="F3" s="61" t="s">
        <v>36</v>
      </c>
      <c r="G3" s="61"/>
      <c r="H3" s="61"/>
      <c r="I3" s="61"/>
      <c r="J3" s="61"/>
      <c r="K3" s="61"/>
      <c r="L3" s="62" t="s">
        <v>37</v>
      </c>
      <c r="M3" s="58" t="s">
        <v>8</v>
      </c>
    </row>
    <row r="4" spans="1:13">
      <c r="A4" s="58"/>
      <c r="B4" s="59"/>
      <c r="C4" s="23" t="s">
        <v>38</v>
      </c>
      <c r="D4" s="23" t="s">
        <v>39</v>
      </c>
      <c r="E4" s="60"/>
      <c r="F4" s="24" t="s">
        <v>40</v>
      </c>
      <c r="G4" s="24" t="s">
        <v>41</v>
      </c>
      <c r="H4" s="25" t="s">
        <v>42</v>
      </c>
      <c r="I4" s="25" t="s">
        <v>43</v>
      </c>
      <c r="J4" s="25" t="s">
        <v>44</v>
      </c>
      <c r="K4" s="25" t="s">
        <v>45</v>
      </c>
      <c r="L4" s="62"/>
      <c r="M4" s="58"/>
    </row>
    <row r="5" spans="1:13">
      <c r="A5" s="8">
        <v>1</v>
      </c>
      <c r="B5" s="11" t="str">
        <f>GEOGRAFIS!B4</f>
        <v>Bangketa</v>
      </c>
      <c r="C5" s="8">
        <v>708</v>
      </c>
      <c r="D5" s="8">
        <v>695</v>
      </c>
      <c r="E5" s="11">
        <v>474</v>
      </c>
      <c r="F5" s="11">
        <v>386</v>
      </c>
      <c r="G5" s="11">
        <v>88</v>
      </c>
      <c r="H5" s="11"/>
      <c r="I5" s="11"/>
      <c r="J5" s="11"/>
      <c r="K5" s="11"/>
      <c r="L5" s="10">
        <f>(C5+D5)/GEOGRAFIS!C4</f>
        <v>4.715966386554622</v>
      </c>
      <c r="M5" s="11"/>
    </row>
    <row r="6" spans="1:13">
      <c r="A6" s="8">
        <v>2</v>
      </c>
      <c r="B6" s="11" t="str">
        <f>GEOGRAFIS!B5</f>
        <v>Tobelombang</v>
      </c>
      <c r="C6" s="8">
        <v>395</v>
      </c>
      <c r="D6" s="8">
        <v>369</v>
      </c>
      <c r="E6" s="11">
        <v>176</v>
      </c>
      <c r="F6" s="11">
        <v>154</v>
      </c>
      <c r="G6" s="11">
        <v>610</v>
      </c>
      <c r="H6" s="11">
        <v>0</v>
      </c>
      <c r="I6" s="11">
        <v>0</v>
      </c>
      <c r="J6" s="11">
        <v>0</v>
      </c>
      <c r="K6" s="11">
        <v>0</v>
      </c>
      <c r="L6" s="10">
        <v>764</v>
      </c>
      <c r="M6" s="11"/>
    </row>
    <row r="7" spans="1:13">
      <c r="A7" s="8">
        <v>3</v>
      </c>
      <c r="B7" s="11" t="str">
        <f>GEOGRAFIS!B6</f>
        <v>Balaang</v>
      </c>
      <c r="C7" s="8">
        <v>624</v>
      </c>
      <c r="D7" s="8">
        <v>714</v>
      </c>
      <c r="E7" s="11">
        <v>391</v>
      </c>
      <c r="F7" s="11">
        <v>1335</v>
      </c>
      <c r="G7" s="11">
        <v>3</v>
      </c>
      <c r="H7" s="11"/>
      <c r="I7" s="11"/>
      <c r="J7" s="11"/>
      <c r="K7" s="11"/>
      <c r="L7" s="10">
        <f>(C7+D7)/GEOGRAFIS!C6</f>
        <v>0.35861699276333425</v>
      </c>
      <c r="M7" s="11"/>
    </row>
    <row r="8" spans="1:13">
      <c r="A8" s="8">
        <v>4</v>
      </c>
      <c r="B8" s="11" t="str">
        <f>GEOGRAFIS!B7</f>
        <v>Mantan B</v>
      </c>
      <c r="C8" s="8">
        <v>283</v>
      </c>
      <c r="D8" s="8">
        <v>243</v>
      </c>
      <c r="E8" s="11">
        <v>178</v>
      </c>
      <c r="F8" s="11">
        <v>2</v>
      </c>
      <c r="G8" s="11">
        <v>512</v>
      </c>
      <c r="H8" s="11">
        <v>9</v>
      </c>
      <c r="I8" s="11"/>
      <c r="J8" s="11">
        <v>3</v>
      </c>
      <c r="K8" s="11"/>
      <c r="L8" s="10">
        <v>526</v>
      </c>
      <c r="M8" s="11"/>
    </row>
    <row r="9" spans="1:13">
      <c r="A9" s="8">
        <v>5</v>
      </c>
      <c r="B9" s="11" t="str">
        <f>GEOGRAFIS!B8</f>
        <v>Tomeang</v>
      </c>
      <c r="C9" s="8">
        <v>1103</v>
      </c>
      <c r="D9" s="8">
        <v>1109</v>
      </c>
      <c r="E9" s="11">
        <v>510</v>
      </c>
      <c r="F9" s="11">
        <v>1610</v>
      </c>
      <c r="G9" s="11">
        <v>41</v>
      </c>
      <c r="H9" s="11"/>
      <c r="I9" s="11"/>
      <c r="J9" s="11"/>
      <c r="K9" s="11"/>
      <c r="L9" s="10">
        <f>(C9+D9)/GEOGRAFIS!C8</f>
        <v>1.58</v>
      </c>
      <c r="M9" s="11"/>
    </row>
    <row r="10" spans="1:13" ht="15" customHeight="1">
      <c r="A10" s="8">
        <v>6</v>
      </c>
      <c r="B10" s="11" t="str">
        <f>GEOGRAFIS!B9</f>
        <v>Pakowa Bunta</v>
      </c>
      <c r="C10" s="8">
        <v>255</v>
      </c>
      <c r="D10" s="8">
        <v>245</v>
      </c>
      <c r="E10" s="11">
        <v>150</v>
      </c>
      <c r="F10" s="11">
        <v>150</v>
      </c>
      <c r="G10" s="11"/>
      <c r="H10" s="11"/>
      <c r="I10" s="11"/>
      <c r="J10" s="11"/>
      <c r="K10" s="11"/>
      <c r="L10" s="10">
        <v>509</v>
      </c>
      <c r="M10" s="11"/>
    </row>
    <row r="11" spans="1:13">
      <c r="A11" s="8">
        <v>7</v>
      </c>
      <c r="B11" s="11" t="str">
        <f>GEOGRAFIS!B10</f>
        <v>Pibombo</v>
      </c>
      <c r="C11" s="8">
        <v>359</v>
      </c>
      <c r="D11" s="8">
        <v>280</v>
      </c>
      <c r="E11" s="11">
        <v>169</v>
      </c>
      <c r="F11" s="11"/>
      <c r="G11" s="11"/>
      <c r="H11" s="11"/>
      <c r="I11" s="11"/>
      <c r="J11" s="11"/>
      <c r="K11" s="11"/>
      <c r="L11" s="10">
        <f>(C11+D11)/GEOGRAFIS!C10</f>
        <v>0.71</v>
      </c>
      <c r="M11" s="11"/>
    </row>
    <row r="12" spans="1:13">
      <c r="A12" s="8">
        <v>8</v>
      </c>
      <c r="B12" s="11" t="str">
        <f>GEOGRAFIS!B11</f>
        <v>Bolobungkang</v>
      </c>
      <c r="C12" s="8">
        <v>489</v>
      </c>
      <c r="D12" s="8">
        <v>469</v>
      </c>
      <c r="E12" s="11">
        <v>272</v>
      </c>
      <c r="F12" s="11">
        <v>890</v>
      </c>
      <c r="G12" s="11">
        <v>68</v>
      </c>
      <c r="H12" s="11"/>
      <c r="I12" s="11"/>
      <c r="J12" s="11"/>
      <c r="K12" s="11"/>
      <c r="L12" s="10">
        <f>(C12+D12)/GEOGRAFIS!C11</f>
        <v>0.77602268124746865</v>
      </c>
      <c r="M12" s="11"/>
    </row>
    <row r="13" spans="1:13">
      <c r="A13" s="8">
        <v>9</v>
      </c>
      <c r="B13" s="11" t="str">
        <f>GEOGRAFIS!B12</f>
        <v>Petak</v>
      </c>
      <c r="C13" s="8">
        <v>340</v>
      </c>
      <c r="D13" s="8">
        <v>324</v>
      </c>
      <c r="E13" s="11">
        <v>206</v>
      </c>
      <c r="F13" s="11">
        <v>647</v>
      </c>
      <c r="G13" s="11">
        <v>17</v>
      </c>
      <c r="H13" s="11"/>
      <c r="I13" s="11"/>
      <c r="J13" s="11"/>
      <c r="K13" s="11"/>
      <c r="L13" s="10">
        <f>(C13+D13)/GEOGRAFIS!C12</f>
        <v>2.2936096718480137</v>
      </c>
      <c r="M13" s="11"/>
    </row>
    <row r="14" spans="1:13">
      <c r="A14" s="8">
        <v>10</v>
      </c>
      <c r="B14" s="11" t="s">
        <v>18</v>
      </c>
      <c r="C14" s="8">
        <v>462</v>
      </c>
      <c r="D14" s="8">
        <v>445</v>
      </c>
      <c r="E14" s="11">
        <v>297</v>
      </c>
      <c r="F14" s="11">
        <v>893</v>
      </c>
      <c r="G14" s="11">
        <v>14</v>
      </c>
      <c r="H14" s="11"/>
      <c r="I14" s="11"/>
      <c r="J14" s="11"/>
      <c r="K14" s="11"/>
      <c r="L14" s="10">
        <v>907</v>
      </c>
      <c r="M14" s="11"/>
    </row>
    <row r="15" spans="1:13">
      <c r="A15" s="8">
        <v>11</v>
      </c>
      <c r="B15" s="11" t="str">
        <f>GEOGRAFIS!B14</f>
        <v>Binohu</v>
      </c>
      <c r="C15" s="8">
        <v>413</v>
      </c>
      <c r="D15" s="8">
        <v>354</v>
      </c>
      <c r="E15" s="11">
        <v>234</v>
      </c>
      <c r="F15" s="11">
        <v>208</v>
      </c>
      <c r="G15" s="11">
        <v>26</v>
      </c>
      <c r="H15" s="11"/>
      <c r="I15" s="11"/>
      <c r="J15" s="11"/>
      <c r="K15" s="11"/>
      <c r="L15" s="10">
        <f>(C15+D15)/GEOGRAFIS!C14</f>
        <v>5.4397163120567376</v>
      </c>
      <c r="M15" s="11"/>
    </row>
    <row r="16" spans="1:13">
      <c r="A16" s="8">
        <v>12</v>
      </c>
      <c r="B16" s="11" t="str">
        <f>GEOGRAFIS!B15</f>
        <v>Damai Makmur</v>
      </c>
      <c r="C16" s="8">
        <v>608</v>
      </c>
      <c r="D16" s="8">
        <v>610</v>
      </c>
      <c r="E16" s="11">
        <v>385</v>
      </c>
      <c r="F16" s="11">
        <v>15</v>
      </c>
      <c r="G16" s="11">
        <v>2</v>
      </c>
      <c r="H16" s="11"/>
      <c r="I16" s="11">
        <v>362</v>
      </c>
      <c r="J16" s="11"/>
      <c r="K16" s="11"/>
      <c r="L16" s="10">
        <f>(C16+D16)/GEOGRAFIS!C15</f>
        <v>7.5046210720887236</v>
      </c>
      <c r="M16" s="11"/>
    </row>
    <row r="17" spans="1:17">
      <c r="A17" s="8">
        <v>13</v>
      </c>
      <c r="B17" s="11" t="str">
        <f>GEOGRAFIS!B16</f>
        <v>Jaya Makmur</v>
      </c>
      <c r="C17" s="8">
        <v>1010</v>
      </c>
      <c r="D17" s="8">
        <v>945</v>
      </c>
      <c r="E17" s="11">
        <v>620</v>
      </c>
      <c r="F17" s="11">
        <v>614</v>
      </c>
      <c r="G17" s="11">
        <v>5</v>
      </c>
      <c r="H17" s="11"/>
      <c r="I17" s="11">
        <v>1</v>
      </c>
      <c r="J17" s="11"/>
      <c r="K17" s="11"/>
      <c r="L17" s="10">
        <f>(C17+D17)/GEOGRAFIS!C16</f>
        <v>1.5038461538461538</v>
      </c>
      <c r="M17" s="11"/>
    </row>
    <row r="18" spans="1:17">
      <c r="A18" s="8">
        <v>14</v>
      </c>
      <c r="B18" s="11" t="str">
        <f>GEOGRAFIS!B17</f>
        <v>Saiti</v>
      </c>
      <c r="C18" s="8">
        <v>1060</v>
      </c>
      <c r="D18" s="8">
        <v>982</v>
      </c>
      <c r="E18" s="11">
        <v>627</v>
      </c>
      <c r="F18" s="11">
        <v>1651</v>
      </c>
      <c r="G18" s="11">
        <v>50</v>
      </c>
      <c r="H18" s="11"/>
      <c r="I18" s="11">
        <v>347</v>
      </c>
      <c r="J18" s="11"/>
      <c r="K18" s="11"/>
      <c r="L18" s="10">
        <f>(C18+D18)/GEOGRAFIS!C17</f>
        <v>1.5215755236470123</v>
      </c>
      <c r="M18" s="11"/>
      <c r="O18" s="12" t="s">
        <v>46</v>
      </c>
      <c r="P18" s="12" t="s">
        <v>46</v>
      </c>
      <c r="Q18" s="12" t="s">
        <v>46</v>
      </c>
    </row>
    <row r="19" spans="1:17">
      <c r="A19" s="8">
        <v>15</v>
      </c>
      <c r="B19" s="11" t="str">
        <f>GEOGRAFIS!B18</f>
        <v>Sumber Agung</v>
      </c>
      <c r="C19" s="8">
        <v>776</v>
      </c>
      <c r="D19" s="8">
        <v>738</v>
      </c>
      <c r="E19" s="11">
        <v>438</v>
      </c>
      <c r="F19" s="11">
        <v>1499</v>
      </c>
      <c r="G19" s="11">
        <v>15</v>
      </c>
      <c r="H19" s="11"/>
      <c r="I19" s="11"/>
      <c r="J19" s="11"/>
      <c r="K19" s="11"/>
      <c r="L19" s="10">
        <f>(C19+D19)/GEOGRAFIS!C18</f>
        <v>2.5574324324324325</v>
      </c>
      <c r="M19" s="11"/>
    </row>
    <row r="20" spans="1:17">
      <c r="A20" s="8">
        <v>16</v>
      </c>
      <c r="B20" s="11" t="str">
        <f>GEOGRAFIS!B19</f>
        <v>Batu Hitam</v>
      </c>
      <c r="C20" s="8">
        <v>269</v>
      </c>
      <c r="D20" s="8">
        <v>285</v>
      </c>
      <c r="E20" s="11">
        <v>175</v>
      </c>
      <c r="F20" s="11">
        <v>90</v>
      </c>
      <c r="G20" s="11">
        <v>85</v>
      </c>
      <c r="H20" s="11"/>
      <c r="I20" s="11"/>
      <c r="J20" s="11"/>
      <c r="K20" s="11"/>
      <c r="L20" s="10" t="s">
        <v>47</v>
      </c>
      <c r="M20" s="11"/>
    </row>
    <row r="21" spans="1:17">
      <c r="A21" s="8">
        <v>17</v>
      </c>
      <c r="B21" s="11" t="str">
        <f>GEOGRAFIS!B20</f>
        <v>Kabua Bua</v>
      </c>
      <c r="C21" s="8">
        <v>238</v>
      </c>
      <c r="D21" s="8">
        <v>213</v>
      </c>
      <c r="E21" s="11">
        <v>137</v>
      </c>
      <c r="F21" s="11">
        <v>5</v>
      </c>
      <c r="G21" s="11">
        <v>136</v>
      </c>
      <c r="H21" s="11"/>
      <c r="I21" s="11"/>
      <c r="J21" s="11"/>
      <c r="K21" s="11"/>
      <c r="L21" s="10">
        <f>(C21+D21)/GEOGRAFIS!C20</f>
        <v>0.10508533814877381</v>
      </c>
      <c r="M21" s="11"/>
    </row>
    <row r="22" spans="1:17">
      <c r="A22" s="8">
        <v>18</v>
      </c>
      <c r="B22" s="11" t="str">
        <f>GEOGRAFIS!B21</f>
        <v>Pulodalagan</v>
      </c>
      <c r="C22" s="8">
        <v>333</v>
      </c>
      <c r="D22" s="8">
        <v>312</v>
      </c>
      <c r="E22" s="11">
        <v>188</v>
      </c>
      <c r="F22" s="11">
        <v>186</v>
      </c>
      <c r="G22" s="11">
        <v>2</v>
      </c>
      <c r="H22" s="11"/>
      <c r="I22" s="11"/>
      <c r="J22" s="11"/>
      <c r="K22" s="11"/>
      <c r="L22" s="10">
        <v>645</v>
      </c>
      <c r="M22" s="11"/>
    </row>
    <row r="23" spans="1:17">
      <c r="A23" s="8">
        <v>19</v>
      </c>
      <c r="B23" s="11" t="str">
        <f>GEOGRAFIS!B22</f>
        <v>Obo Balingara</v>
      </c>
      <c r="C23" s="8">
        <v>321</v>
      </c>
      <c r="D23" s="8">
        <v>375</v>
      </c>
      <c r="E23" s="11"/>
      <c r="F23" s="11">
        <v>359</v>
      </c>
      <c r="G23" s="11">
        <v>337</v>
      </c>
      <c r="H23" s="11"/>
      <c r="I23" s="11"/>
      <c r="J23" s="11"/>
      <c r="K23" s="11"/>
      <c r="L23" s="10">
        <f>(C23+D23)/GEOGRAFIS!C22</f>
        <v>4.2962962962962967</v>
      </c>
      <c r="M23" s="11"/>
    </row>
    <row r="24" spans="1:17" s="17" customFormat="1">
      <c r="A24" s="13">
        <v>20</v>
      </c>
      <c r="B24" s="76" t="str">
        <f>GEOGRAFIS!B23</f>
        <v>Tetesulu</v>
      </c>
      <c r="C24" s="77">
        <v>210</v>
      </c>
      <c r="D24" s="77">
        <v>220</v>
      </c>
      <c r="E24" s="16"/>
      <c r="F24" s="16"/>
      <c r="G24" s="16"/>
      <c r="H24" s="16"/>
      <c r="I24" s="16"/>
      <c r="J24" s="16"/>
      <c r="K24" s="16"/>
      <c r="L24" s="78">
        <f>(C24+D24)/GEOGRAFIS!C23</f>
        <v>1.075</v>
      </c>
      <c r="M24" s="16"/>
    </row>
    <row r="25" spans="1:17">
      <c r="C25" s="21">
        <f>SUM(C5:C24)</f>
        <v>10256</v>
      </c>
      <c r="D25" s="21">
        <f>SUM(D5:D24)</f>
        <v>9927</v>
      </c>
    </row>
    <row r="26" spans="1:17">
      <c r="D26" s="21">
        <f>SUM(C25:D25)</f>
        <v>20183</v>
      </c>
      <c r="K26" s="26"/>
      <c r="L26" s="27" t="str">
        <f>GEOGRAFIS!F25</f>
        <v>Tomeang, - November 2022</v>
      </c>
      <c r="M26" s="26"/>
    </row>
    <row r="27" spans="1:17">
      <c r="L27" s="27"/>
    </row>
    <row r="28" spans="1:17">
      <c r="K28" s="28"/>
      <c r="L28" s="27" t="str">
        <f>GEOGRAFIS!F27</f>
        <v>Camat Nuhon</v>
      </c>
      <c r="M28" s="28"/>
    </row>
    <row r="29" spans="1:17">
      <c r="L29" s="27"/>
    </row>
    <row r="30" spans="1:17">
      <c r="L30" s="27"/>
    </row>
    <row r="31" spans="1:17">
      <c r="L31" s="27"/>
    </row>
    <row r="32" spans="1:17">
      <c r="K32" s="26"/>
      <c r="L32" s="27" t="str">
        <f>GEOGRAFIS!F31</f>
        <v>Hariadi Bola, SH</v>
      </c>
      <c r="M32" s="26"/>
    </row>
    <row r="33" spans="11:13">
      <c r="K33" s="26"/>
      <c r="L33" s="27" t="str">
        <f>GEOGRAFIS!F32</f>
        <v>NIP : 19830510 200801 1 010</v>
      </c>
      <c r="M33" s="26"/>
    </row>
  </sheetData>
  <mergeCells count="8">
    <mergeCell ref="A1:M1"/>
    <mergeCell ref="A3:A4"/>
    <mergeCell ref="B3:B4"/>
    <mergeCell ref="C3:D3"/>
    <mergeCell ref="E3:E4"/>
    <mergeCell ref="F3:K3"/>
    <mergeCell ref="L3:L4"/>
    <mergeCell ref="M3:M4"/>
  </mergeCells>
  <printOptions horizontalCentered="1" verticalCentered="1"/>
  <pageMargins left="0.70833333333333304" right="0.70833333333333304" top="0.74791666666666701" bottom="0.74791666666666701" header="0.511811023622047" footer="0.511811023622047"/>
  <pageSetup paperSize="9" scale="66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33"/>
  <sheetViews>
    <sheetView view="pageBreakPreview" topLeftCell="B3" zoomScale="60" zoomScaleNormal="100" workbookViewId="0">
      <pane xSplit="1" ySplit="2" topLeftCell="C5" activePane="bottomRight" state="frozen"/>
      <selection activeCell="B3" sqref="B3"/>
      <selection pane="topRight" activeCell="AJ3" sqref="AJ3"/>
      <selection pane="bottomLeft" activeCell="B5" sqref="B5"/>
      <selection pane="bottomRight" activeCell="O9" sqref="O9:O10"/>
    </sheetView>
  </sheetViews>
  <sheetFormatPr defaultColWidth="9" defaultRowHeight="15"/>
  <cols>
    <col min="1" max="1" width="3.7109375" style="1" customWidth="1"/>
    <col min="2" max="2" width="21.42578125" style="1" customWidth="1"/>
    <col min="3" max="3" width="12.42578125" style="1" customWidth="1"/>
    <col min="4" max="4" width="13.140625" style="1" customWidth="1"/>
    <col min="5" max="5" width="13.5703125" style="1" customWidth="1"/>
    <col min="6" max="6" width="13.28515625" style="1" customWidth="1"/>
    <col min="7" max="7" width="11.7109375" style="1" customWidth="1"/>
    <col min="8" max="8" width="10.7109375" style="1" customWidth="1"/>
    <col min="9" max="9" width="10.28515625" style="1" customWidth="1"/>
    <col min="10" max="10" width="9.5703125" style="1" customWidth="1"/>
    <col min="11" max="11" width="13.140625" style="1" customWidth="1"/>
    <col min="12" max="12" width="11.140625" style="1" customWidth="1"/>
    <col min="13" max="13" width="16.140625" style="1" customWidth="1"/>
    <col min="14" max="16" width="8.7109375" style="1" customWidth="1"/>
    <col min="17" max="17" width="11.7109375" style="1" customWidth="1"/>
    <col min="18" max="20" width="8.7109375" style="1" customWidth="1"/>
    <col min="21" max="21" width="11.7109375" style="1" customWidth="1"/>
    <col min="22" max="36" width="9.7109375" style="1" customWidth="1"/>
    <col min="37" max="42" width="10.7109375" style="1" customWidth="1"/>
    <col min="43" max="45" width="7.7109375" style="1" customWidth="1"/>
    <col min="46" max="46" width="9.140625" style="1" customWidth="1"/>
    <col min="47" max="47" width="7.7109375" style="1" customWidth="1"/>
    <col min="48" max="48" width="13.5703125" style="1" customWidth="1"/>
    <col min="49" max="1024" width="9" style="1"/>
  </cols>
  <sheetData>
    <row r="1" spans="1:48">
      <c r="A1" s="66" t="s">
        <v>48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</row>
    <row r="2" spans="1:48">
      <c r="A2" s="66"/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30"/>
      <c r="N2" s="30"/>
    </row>
    <row r="3" spans="1:48" ht="15" customHeight="1">
      <c r="A3" s="67" t="s">
        <v>2</v>
      </c>
      <c r="B3" s="63" t="s">
        <v>3</v>
      </c>
      <c r="C3" s="68" t="s">
        <v>49</v>
      </c>
      <c r="D3" s="68"/>
      <c r="E3" s="68"/>
      <c r="F3" s="68"/>
      <c r="G3" s="68"/>
      <c r="H3" s="68"/>
      <c r="I3" s="68"/>
      <c r="J3" s="68"/>
      <c r="K3" s="68"/>
      <c r="L3" s="64" t="s">
        <v>50</v>
      </c>
      <c r="M3" s="64"/>
      <c r="N3" s="64"/>
      <c r="O3" s="64"/>
      <c r="P3" s="64"/>
      <c r="Q3" s="64"/>
      <c r="R3" s="64"/>
      <c r="S3" s="64"/>
      <c r="T3" s="64"/>
      <c r="U3" s="64"/>
      <c r="V3" s="63" t="s">
        <v>51</v>
      </c>
      <c r="W3" s="63"/>
      <c r="X3" s="63"/>
      <c r="Y3" s="63"/>
      <c r="Z3" s="63"/>
      <c r="AA3" s="63"/>
      <c r="AB3" s="63"/>
      <c r="AC3" s="63"/>
      <c r="AD3" s="63" t="s">
        <v>52</v>
      </c>
      <c r="AE3" s="63"/>
      <c r="AF3" s="63"/>
      <c r="AG3" s="63"/>
      <c r="AH3" s="63"/>
      <c r="AI3" s="63"/>
      <c r="AJ3" s="63"/>
      <c r="AK3" s="63" t="s">
        <v>52</v>
      </c>
      <c r="AL3" s="63"/>
      <c r="AM3" s="63"/>
      <c r="AN3" s="63"/>
      <c r="AO3" s="63"/>
      <c r="AP3" s="63"/>
      <c r="AQ3" s="64" t="s">
        <v>53</v>
      </c>
      <c r="AR3" s="64"/>
      <c r="AS3" s="64"/>
      <c r="AT3" s="64"/>
      <c r="AU3" s="64"/>
      <c r="AV3" s="65" t="s">
        <v>8</v>
      </c>
    </row>
    <row r="4" spans="1:48" ht="47.25">
      <c r="A4" s="67"/>
      <c r="B4" s="63"/>
      <c r="C4" s="53" t="s">
        <v>54</v>
      </c>
      <c r="D4" s="53" t="s">
        <v>55</v>
      </c>
      <c r="E4" s="53" t="s">
        <v>56</v>
      </c>
      <c r="F4" s="53" t="s">
        <v>57</v>
      </c>
      <c r="G4" s="53" t="s">
        <v>58</v>
      </c>
      <c r="H4" s="53" t="s">
        <v>59</v>
      </c>
      <c r="I4" s="53" t="s">
        <v>60</v>
      </c>
      <c r="J4" s="53" t="s">
        <v>61</v>
      </c>
      <c r="K4" s="53" t="s">
        <v>62</v>
      </c>
      <c r="L4" s="53" t="s">
        <v>63</v>
      </c>
      <c r="M4" s="53" t="s">
        <v>64</v>
      </c>
      <c r="N4" s="53" t="s">
        <v>65</v>
      </c>
      <c r="O4" s="53" t="s">
        <v>66</v>
      </c>
      <c r="P4" s="53" t="s">
        <v>67</v>
      </c>
      <c r="Q4" s="53" t="s">
        <v>68</v>
      </c>
      <c r="R4" s="53" t="s">
        <v>69</v>
      </c>
      <c r="S4" s="53" t="s">
        <v>70</v>
      </c>
      <c r="T4" s="53" t="s">
        <v>71</v>
      </c>
      <c r="U4" s="53" t="s">
        <v>72</v>
      </c>
      <c r="V4" s="53" t="s">
        <v>73</v>
      </c>
      <c r="W4" s="53" t="s">
        <v>74</v>
      </c>
      <c r="X4" s="53" t="s">
        <v>75</v>
      </c>
      <c r="Y4" s="53" t="s">
        <v>76</v>
      </c>
      <c r="Z4" s="53" t="s">
        <v>77</v>
      </c>
      <c r="AA4" s="53" t="s">
        <v>78</v>
      </c>
      <c r="AB4" s="53" t="s">
        <v>79</v>
      </c>
      <c r="AC4" s="53" t="s">
        <v>80</v>
      </c>
      <c r="AD4" s="53" t="s">
        <v>81</v>
      </c>
      <c r="AE4" s="53" t="s">
        <v>82</v>
      </c>
      <c r="AF4" s="53" t="s">
        <v>83</v>
      </c>
      <c r="AG4" s="53" t="s">
        <v>84</v>
      </c>
      <c r="AH4" s="53" t="s">
        <v>85</v>
      </c>
      <c r="AI4" s="53" t="s">
        <v>86</v>
      </c>
      <c r="AJ4" s="53" t="s">
        <v>87</v>
      </c>
      <c r="AK4" s="53" t="s">
        <v>88</v>
      </c>
      <c r="AL4" s="53" t="s">
        <v>89</v>
      </c>
      <c r="AM4" s="53" t="s">
        <v>90</v>
      </c>
      <c r="AN4" s="53" t="s">
        <v>91</v>
      </c>
      <c r="AO4" s="53" t="s">
        <v>85</v>
      </c>
      <c r="AP4" s="53" t="s">
        <v>92</v>
      </c>
      <c r="AQ4" s="53" t="s">
        <v>93</v>
      </c>
      <c r="AR4" s="53" t="s">
        <v>94</v>
      </c>
      <c r="AS4" s="53" t="s">
        <v>95</v>
      </c>
      <c r="AT4" s="53" t="s">
        <v>96</v>
      </c>
      <c r="AU4" s="54" t="s">
        <v>97</v>
      </c>
      <c r="AV4" s="65"/>
    </row>
    <row r="5" spans="1:48" s="12" customFormat="1">
      <c r="A5" s="8">
        <v>1</v>
      </c>
      <c r="B5" s="11" t="str">
        <f>GEOGRAFIS!B4</f>
        <v>Bangketa</v>
      </c>
      <c r="C5" s="11"/>
      <c r="D5" s="11">
        <v>243</v>
      </c>
      <c r="E5" s="11"/>
      <c r="F5" s="11"/>
      <c r="G5" s="11"/>
      <c r="H5" s="11"/>
      <c r="I5" s="11"/>
      <c r="J5" s="11">
        <v>3</v>
      </c>
      <c r="K5" s="11"/>
      <c r="L5" s="11"/>
      <c r="M5" s="11"/>
      <c r="N5" s="11"/>
      <c r="O5" s="11"/>
      <c r="P5" s="11"/>
      <c r="Q5" s="11"/>
      <c r="R5" s="11">
        <v>20</v>
      </c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</row>
    <row r="6" spans="1:48" s="12" customFormat="1">
      <c r="A6" s="8">
        <v>2</v>
      </c>
      <c r="B6" s="11" t="str">
        <f>GEOGRAFIS!B5</f>
        <v>Tobelombang</v>
      </c>
      <c r="C6" s="11">
        <v>2</v>
      </c>
      <c r="D6" s="11">
        <v>30</v>
      </c>
      <c r="E6" s="11"/>
      <c r="F6" s="11"/>
      <c r="G6" s="11">
        <v>4</v>
      </c>
      <c r="H6" s="11">
        <v>4</v>
      </c>
      <c r="I6" s="11"/>
      <c r="J6" s="11">
        <v>0.5</v>
      </c>
      <c r="K6" s="11"/>
      <c r="L6" s="11">
        <v>1.5</v>
      </c>
      <c r="M6" s="11"/>
      <c r="N6" s="11"/>
      <c r="O6" s="11">
        <v>1.5</v>
      </c>
      <c r="P6" s="11"/>
      <c r="Q6" s="11"/>
      <c r="R6" s="11">
        <v>4</v>
      </c>
      <c r="S6" s="11"/>
      <c r="T6" s="11">
        <v>1</v>
      </c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>
        <v>250</v>
      </c>
      <c r="AH6" s="11"/>
      <c r="AI6" s="11"/>
      <c r="AJ6" s="11"/>
      <c r="AK6" s="11"/>
      <c r="AL6" s="11">
        <v>10</v>
      </c>
      <c r="AM6" s="11">
        <v>250</v>
      </c>
      <c r="AN6" s="11"/>
      <c r="AO6" s="11"/>
      <c r="AP6" s="11"/>
      <c r="AQ6" s="11"/>
      <c r="AR6" s="11"/>
      <c r="AS6" s="11"/>
      <c r="AT6" s="11"/>
      <c r="AU6" s="11"/>
      <c r="AV6" s="11"/>
    </row>
    <row r="7" spans="1:48" s="12" customFormat="1">
      <c r="A7" s="8">
        <v>3</v>
      </c>
      <c r="B7" s="32" t="str">
        <f>GEOGRAFIS!B6</f>
        <v>Balaang</v>
      </c>
      <c r="C7" s="32">
        <v>108</v>
      </c>
      <c r="D7" s="32">
        <v>20</v>
      </c>
      <c r="E7" s="32"/>
      <c r="F7" s="32"/>
      <c r="G7" s="32"/>
      <c r="H7" s="32"/>
      <c r="I7" s="32"/>
      <c r="J7" s="32">
        <v>5</v>
      </c>
      <c r="K7" s="32"/>
      <c r="L7" s="32">
        <v>1</v>
      </c>
      <c r="M7" s="32">
        <v>1</v>
      </c>
      <c r="N7" s="32"/>
      <c r="O7" s="32">
        <v>1</v>
      </c>
      <c r="P7" s="32"/>
      <c r="Q7" s="32"/>
      <c r="R7" s="32">
        <v>65</v>
      </c>
      <c r="S7" s="32"/>
      <c r="T7" s="32">
        <v>5</v>
      </c>
      <c r="U7" s="32"/>
      <c r="V7" s="32"/>
      <c r="W7" s="32"/>
      <c r="X7" s="32"/>
      <c r="Y7" s="32"/>
      <c r="Z7" s="32"/>
      <c r="AA7" s="32">
        <v>6</v>
      </c>
      <c r="AB7" s="32"/>
      <c r="AC7" s="32"/>
      <c r="AD7" s="32">
        <v>40</v>
      </c>
      <c r="AE7" s="32"/>
      <c r="AF7" s="32"/>
      <c r="AG7" s="32">
        <v>450</v>
      </c>
      <c r="AH7" s="32"/>
      <c r="AI7" s="32"/>
      <c r="AJ7" s="32">
        <v>5</v>
      </c>
      <c r="AK7" s="32"/>
      <c r="AL7" s="32"/>
      <c r="AM7" s="32">
        <v>1700</v>
      </c>
      <c r="AN7" s="32"/>
      <c r="AO7" s="32"/>
      <c r="AP7" s="32"/>
      <c r="AQ7" s="32"/>
      <c r="AR7" s="32"/>
      <c r="AS7" s="32">
        <v>1</v>
      </c>
      <c r="AT7" s="32">
        <v>1</v>
      </c>
      <c r="AU7" s="32">
        <v>1</v>
      </c>
      <c r="AV7" s="32"/>
    </row>
    <row r="8" spans="1:48" s="12" customFormat="1">
      <c r="A8" s="8">
        <v>4</v>
      </c>
      <c r="B8" s="11" t="str">
        <f>GEOGRAFIS!B7</f>
        <v>Mantan B</v>
      </c>
      <c r="C8" s="11"/>
      <c r="D8" s="11">
        <v>3</v>
      </c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>
        <v>50</v>
      </c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>
        <v>200</v>
      </c>
      <c r="AH8" s="11"/>
      <c r="AI8" s="11"/>
      <c r="AJ8" s="11"/>
      <c r="AK8" s="11"/>
      <c r="AL8" s="11">
        <v>100</v>
      </c>
      <c r="AM8" s="11"/>
      <c r="AN8" s="11"/>
      <c r="AO8" s="11"/>
      <c r="AP8" s="11"/>
      <c r="AQ8" s="11"/>
      <c r="AR8" s="11"/>
      <c r="AS8" s="11"/>
      <c r="AT8" s="11"/>
      <c r="AU8" s="11"/>
      <c r="AV8" s="11"/>
    </row>
    <row r="9" spans="1:48" s="12" customFormat="1">
      <c r="A9" s="8">
        <v>5</v>
      </c>
      <c r="B9" s="11" t="str">
        <f>GEOGRAFIS!B8</f>
        <v>Tomeang</v>
      </c>
      <c r="C9" s="11"/>
      <c r="D9" s="11">
        <v>2</v>
      </c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>
        <v>30</v>
      </c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>
        <v>550</v>
      </c>
      <c r="AH9" s="11"/>
      <c r="AI9" s="11"/>
      <c r="AJ9" s="11"/>
      <c r="AK9" s="11"/>
      <c r="AL9" s="11"/>
      <c r="AM9" s="11">
        <v>2000</v>
      </c>
      <c r="AN9" s="11"/>
      <c r="AO9" s="11"/>
      <c r="AP9" s="11"/>
      <c r="AQ9" s="11"/>
      <c r="AR9" s="11"/>
      <c r="AS9" s="11"/>
      <c r="AT9" s="11"/>
      <c r="AU9" s="11"/>
      <c r="AV9" s="11"/>
    </row>
    <row r="10" spans="1:48" s="12" customFormat="1">
      <c r="A10" s="8">
        <v>6</v>
      </c>
      <c r="B10" s="11" t="str">
        <f>GEOGRAFIS!B9</f>
        <v>Pakowa Bunta</v>
      </c>
      <c r="C10" s="11"/>
      <c r="D10" s="11">
        <v>40</v>
      </c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>
        <v>3</v>
      </c>
      <c r="W10" s="11">
        <v>3</v>
      </c>
      <c r="X10" s="11"/>
      <c r="Y10" s="11"/>
      <c r="Z10" s="11"/>
      <c r="AA10" s="11"/>
      <c r="AB10" s="11"/>
      <c r="AC10" s="11"/>
      <c r="AD10" s="11">
        <v>10</v>
      </c>
      <c r="AE10" s="11"/>
      <c r="AF10" s="11"/>
      <c r="AG10" s="11">
        <v>80</v>
      </c>
      <c r="AH10" s="11"/>
      <c r="AI10" s="11"/>
      <c r="AJ10" s="11">
        <v>15</v>
      </c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</row>
    <row r="11" spans="1:48" s="12" customFormat="1" ht="15" customHeight="1">
      <c r="A11" s="8">
        <v>7</v>
      </c>
      <c r="B11" s="11" t="str">
        <f>GEOGRAFIS!B10</f>
        <v>Pibombo</v>
      </c>
      <c r="C11" s="11"/>
      <c r="D11" s="11">
        <v>300</v>
      </c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>
        <v>1000</v>
      </c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>
        <v>100</v>
      </c>
      <c r="AH11" s="11"/>
      <c r="AI11" s="11"/>
      <c r="AJ11" s="11"/>
      <c r="AK11" s="11"/>
      <c r="AL11" s="11">
        <v>30</v>
      </c>
      <c r="AM11" s="11"/>
      <c r="AN11" s="11"/>
      <c r="AO11" s="11"/>
      <c r="AP11" s="11"/>
      <c r="AQ11" s="11"/>
      <c r="AR11" s="11"/>
      <c r="AS11" s="11"/>
      <c r="AT11" s="11"/>
      <c r="AU11" s="11"/>
      <c r="AV11" s="11"/>
    </row>
    <row r="12" spans="1:48" s="12" customFormat="1">
      <c r="A12" s="8">
        <v>8</v>
      </c>
      <c r="B12" s="32" t="str">
        <f>GEOGRAFIS!B11</f>
        <v>Bolobungkang</v>
      </c>
      <c r="C12" s="32"/>
      <c r="D12" s="32">
        <v>76</v>
      </c>
      <c r="E12" s="32"/>
      <c r="F12" s="32">
        <v>1</v>
      </c>
      <c r="G12" s="32">
        <v>1</v>
      </c>
      <c r="H12" s="32"/>
      <c r="I12" s="32">
        <v>1</v>
      </c>
      <c r="J12" s="32">
        <v>1</v>
      </c>
      <c r="K12" s="32"/>
      <c r="L12" s="32">
        <v>2</v>
      </c>
      <c r="M12" s="32">
        <v>1</v>
      </c>
      <c r="N12" s="32"/>
      <c r="O12" s="32">
        <v>3</v>
      </c>
      <c r="P12" s="32"/>
      <c r="Q12" s="32"/>
      <c r="R12" s="32">
        <v>252</v>
      </c>
      <c r="S12" s="32"/>
      <c r="T12" s="32">
        <v>97</v>
      </c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  <c r="AG12" s="32">
        <v>304</v>
      </c>
      <c r="AH12" s="32"/>
      <c r="AI12" s="32"/>
      <c r="AJ12" s="32">
        <v>18</v>
      </c>
      <c r="AK12" s="32"/>
      <c r="AL12" s="32">
        <v>5</v>
      </c>
      <c r="AM12" s="32">
        <v>1220</v>
      </c>
      <c r="AN12" s="32"/>
      <c r="AO12" s="32"/>
      <c r="AP12" s="32"/>
      <c r="AQ12" s="32"/>
      <c r="AR12" s="32"/>
      <c r="AS12" s="32"/>
      <c r="AT12" s="32"/>
      <c r="AU12" s="32"/>
      <c r="AV12" s="32"/>
    </row>
    <row r="13" spans="1:48" s="12" customFormat="1">
      <c r="A13" s="8">
        <v>9</v>
      </c>
      <c r="B13" s="32" t="str">
        <f>GEOGRAFIS!B12</f>
        <v>Petak</v>
      </c>
      <c r="C13" s="32"/>
      <c r="D13" s="32">
        <v>15</v>
      </c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>
        <v>35</v>
      </c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  <c r="AF13" s="32"/>
      <c r="AG13" s="32">
        <v>200</v>
      </c>
      <c r="AH13" s="32"/>
      <c r="AI13" s="32"/>
      <c r="AJ13" s="32">
        <v>20</v>
      </c>
      <c r="AK13" s="32"/>
      <c r="AL13" s="32"/>
      <c r="AM13" s="32">
        <v>200</v>
      </c>
      <c r="AN13" s="32"/>
      <c r="AO13" s="32"/>
      <c r="AP13" s="32"/>
      <c r="AQ13" s="32"/>
      <c r="AR13" s="32"/>
      <c r="AS13" s="32"/>
      <c r="AT13" s="32"/>
      <c r="AU13" s="32"/>
      <c r="AV13" s="32"/>
    </row>
    <row r="14" spans="1:48" s="12" customFormat="1">
      <c r="A14" s="8">
        <v>10</v>
      </c>
      <c r="B14" s="11" t="s">
        <v>18</v>
      </c>
      <c r="C14" s="11"/>
      <c r="D14" s="11">
        <v>20</v>
      </c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>
        <v>40</v>
      </c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>
        <v>200</v>
      </c>
      <c r="AH14" s="11"/>
      <c r="AI14" s="11"/>
      <c r="AJ14" s="11">
        <v>10</v>
      </c>
      <c r="AK14" s="11"/>
      <c r="AL14" s="11"/>
      <c r="AM14" s="11">
        <v>400</v>
      </c>
      <c r="AN14" s="11">
        <v>100</v>
      </c>
      <c r="AO14" s="11"/>
      <c r="AP14" s="11"/>
      <c r="AQ14" s="11"/>
      <c r="AR14" s="11"/>
      <c r="AS14" s="11"/>
      <c r="AT14" s="11"/>
      <c r="AU14" s="11"/>
      <c r="AV14" s="11"/>
    </row>
    <row r="15" spans="1:48" s="12" customFormat="1">
      <c r="A15" s="8">
        <v>11</v>
      </c>
      <c r="B15" s="11" t="str">
        <f>GEOGRAFIS!B14</f>
        <v>Binohu</v>
      </c>
      <c r="C15" s="11">
        <v>1</v>
      </c>
      <c r="D15" s="11">
        <v>25</v>
      </c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>
        <v>50</v>
      </c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>
        <v>29</v>
      </c>
      <c r="AE15" s="11"/>
      <c r="AF15" s="11"/>
      <c r="AG15" s="11">
        <v>137</v>
      </c>
      <c r="AH15" s="11"/>
      <c r="AI15" s="11"/>
      <c r="AJ15" s="11">
        <v>4</v>
      </c>
      <c r="AK15" s="11"/>
      <c r="AL15" s="11"/>
      <c r="AM15" s="11">
        <v>1066</v>
      </c>
      <c r="AN15" s="11"/>
      <c r="AO15" s="11"/>
      <c r="AP15" s="11"/>
      <c r="AQ15" s="11"/>
      <c r="AR15" s="11"/>
      <c r="AS15" s="11">
        <v>1</v>
      </c>
      <c r="AT15" s="11">
        <v>1</v>
      </c>
      <c r="AU15" s="11"/>
      <c r="AV15" s="11"/>
    </row>
    <row r="16" spans="1:48" s="12" customFormat="1">
      <c r="A16" s="8">
        <v>12</v>
      </c>
      <c r="B16" s="11" t="str">
        <f>GEOGRAFIS!B15</f>
        <v>Damai Makmur</v>
      </c>
      <c r="C16" s="11">
        <v>350</v>
      </c>
      <c r="D16" s="11">
        <v>10</v>
      </c>
      <c r="E16" s="11"/>
      <c r="F16" s="11"/>
      <c r="G16" s="11"/>
      <c r="H16" s="11"/>
      <c r="I16" s="11"/>
      <c r="J16" s="11">
        <v>3</v>
      </c>
      <c r="K16" s="11"/>
      <c r="L16" s="11">
        <v>1</v>
      </c>
      <c r="M16" s="11"/>
      <c r="N16" s="11"/>
      <c r="O16" s="11"/>
      <c r="P16" s="11"/>
      <c r="Q16" s="11"/>
      <c r="R16" s="11">
        <v>12</v>
      </c>
      <c r="S16" s="11"/>
      <c r="T16" s="11">
        <v>2</v>
      </c>
      <c r="U16" s="11"/>
      <c r="V16" s="11"/>
      <c r="W16" s="11"/>
      <c r="X16" s="11"/>
      <c r="Y16" s="11"/>
      <c r="Z16" s="11"/>
      <c r="AA16" s="11"/>
      <c r="AB16" s="11"/>
      <c r="AC16" s="11"/>
      <c r="AD16" s="11">
        <v>70</v>
      </c>
      <c r="AE16" s="11"/>
      <c r="AF16" s="11"/>
      <c r="AG16" s="11">
        <v>215</v>
      </c>
      <c r="AH16" s="11"/>
      <c r="AI16" s="11"/>
      <c r="AJ16" s="11">
        <v>47</v>
      </c>
      <c r="AK16" s="11"/>
      <c r="AL16" s="11">
        <v>248</v>
      </c>
      <c r="AM16" s="11">
        <v>2136</v>
      </c>
      <c r="AN16" s="11"/>
      <c r="AO16" s="11"/>
      <c r="AP16" s="11"/>
      <c r="AQ16" s="11"/>
      <c r="AR16" s="11"/>
      <c r="AS16" s="11"/>
      <c r="AT16" s="11"/>
      <c r="AU16" s="11">
        <v>1</v>
      </c>
      <c r="AV16" s="11"/>
    </row>
    <row r="17" spans="1:48" s="12" customFormat="1">
      <c r="A17" s="8">
        <v>13</v>
      </c>
      <c r="B17" s="11" t="str">
        <f>GEOGRAFIS!B16</f>
        <v>Jaya Makmur</v>
      </c>
      <c r="C17" s="11">
        <v>5</v>
      </c>
      <c r="D17" s="11">
        <v>47</v>
      </c>
      <c r="E17" s="11"/>
      <c r="F17" s="11">
        <v>2</v>
      </c>
      <c r="G17" s="11"/>
      <c r="H17" s="11"/>
      <c r="I17" s="11"/>
      <c r="J17" s="11">
        <v>4</v>
      </c>
      <c r="K17" s="11"/>
      <c r="L17" s="11"/>
      <c r="M17" s="11"/>
      <c r="N17" s="11">
        <v>1</v>
      </c>
      <c r="O17" s="11"/>
      <c r="P17" s="11">
        <v>2</v>
      </c>
      <c r="Q17" s="11"/>
      <c r="R17" s="11">
        <v>425</v>
      </c>
      <c r="S17" s="11">
        <v>2</v>
      </c>
      <c r="T17" s="11">
        <v>60</v>
      </c>
      <c r="U17" s="11">
        <v>1</v>
      </c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>
        <v>9</v>
      </c>
      <c r="AH17" s="11"/>
      <c r="AI17" s="11"/>
      <c r="AJ17" s="11">
        <v>4</v>
      </c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</row>
    <row r="18" spans="1:48" s="12" customFormat="1">
      <c r="A18" s="8">
        <v>14</v>
      </c>
      <c r="B18" s="11" t="str">
        <f>GEOGRAFIS!B17</f>
        <v>Saiti</v>
      </c>
      <c r="C18" s="32">
        <v>52</v>
      </c>
      <c r="D18" s="32">
        <v>37</v>
      </c>
      <c r="E18" s="32"/>
      <c r="F18" s="32">
        <v>15</v>
      </c>
      <c r="G18" s="32">
        <v>5</v>
      </c>
      <c r="H18" s="32">
        <v>7</v>
      </c>
      <c r="I18" s="32">
        <v>1</v>
      </c>
      <c r="J18" s="32">
        <v>3</v>
      </c>
      <c r="K18" s="32">
        <v>0.5</v>
      </c>
      <c r="L18" s="32">
        <v>7</v>
      </c>
      <c r="M18" s="32">
        <v>2</v>
      </c>
      <c r="N18" s="32">
        <v>3</v>
      </c>
      <c r="O18" s="32">
        <v>2</v>
      </c>
      <c r="P18" s="32"/>
      <c r="Q18" s="32">
        <v>0.5</v>
      </c>
      <c r="R18" s="32">
        <v>178</v>
      </c>
      <c r="S18" s="32">
        <v>1</v>
      </c>
      <c r="T18" s="32">
        <v>45</v>
      </c>
      <c r="U18" s="32">
        <v>2</v>
      </c>
      <c r="V18" s="32">
        <v>1</v>
      </c>
      <c r="W18" s="32">
        <v>7</v>
      </c>
      <c r="X18" s="32">
        <v>11</v>
      </c>
      <c r="Y18" s="32"/>
      <c r="Z18" s="32"/>
      <c r="AA18" s="32"/>
      <c r="AB18" s="32"/>
      <c r="AC18" s="32">
        <v>3</v>
      </c>
      <c r="AD18" s="32">
        <v>27</v>
      </c>
      <c r="AE18" s="32">
        <v>53</v>
      </c>
      <c r="AF18" s="32">
        <v>23</v>
      </c>
      <c r="AG18" s="32">
        <v>456</v>
      </c>
      <c r="AH18" s="32"/>
      <c r="AI18" s="32"/>
      <c r="AJ18" s="32">
        <v>369</v>
      </c>
      <c r="AK18" s="32"/>
      <c r="AL18" s="32">
        <v>54</v>
      </c>
      <c r="AM18" s="32">
        <v>1276</v>
      </c>
      <c r="AN18" s="32"/>
      <c r="AO18" s="32"/>
      <c r="AP18" s="32"/>
      <c r="AQ18" s="32"/>
      <c r="AR18" s="32"/>
      <c r="AS18" s="32">
        <v>1</v>
      </c>
      <c r="AT18" s="32"/>
      <c r="AU18" s="32">
        <v>1</v>
      </c>
      <c r="AV18" s="32"/>
    </row>
    <row r="19" spans="1:48" s="12" customFormat="1">
      <c r="A19" s="8">
        <v>15</v>
      </c>
      <c r="B19" s="11" t="str">
        <f>GEOGRAFIS!B18</f>
        <v>Sumber Agung</v>
      </c>
      <c r="C19" s="11">
        <v>20</v>
      </c>
      <c r="D19" s="11">
        <v>5</v>
      </c>
      <c r="E19" s="11">
        <v>1</v>
      </c>
      <c r="F19" s="11">
        <v>1</v>
      </c>
      <c r="G19" s="11"/>
      <c r="H19" s="11"/>
      <c r="I19" s="11"/>
      <c r="J19" s="11"/>
      <c r="K19" s="11"/>
      <c r="L19" s="11">
        <v>14</v>
      </c>
      <c r="M19" s="11"/>
      <c r="N19" s="11"/>
      <c r="O19" s="11"/>
      <c r="P19" s="11"/>
      <c r="Q19" s="11"/>
      <c r="R19" s="11">
        <v>30</v>
      </c>
      <c r="S19" s="11">
        <v>2</v>
      </c>
      <c r="T19" s="11"/>
      <c r="U19" s="11"/>
      <c r="V19" s="11">
        <v>1</v>
      </c>
      <c r="W19" s="11">
        <v>0.5</v>
      </c>
      <c r="X19" s="11"/>
      <c r="Y19" s="11"/>
      <c r="Z19" s="11"/>
      <c r="AA19" s="11"/>
      <c r="AB19" s="11"/>
      <c r="AC19" s="11">
        <v>0.25</v>
      </c>
      <c r="AD19" s="11"/>
      <c r="AE19" s="11">
        <v>50</v>
      </c>
      <c r="AF19" s="11">
        <v>3</v>
      </c>
      <c r="AG19" s="11">
        <v>321</v>
      </c>
      <c r="AH19" s="11"/>
      <c r="AI19" s="11"/>
      <c r="AJ19" s="11">
        <v>256</v>
      </c>
      <c r="AK19" s="11"/>
      <c r="AL19" s="11"/>
      <c r="AM19" s="11">
        <v>2679</v>
      </c>
      <c r="AN19" s="11"/>
      <c r="AO19" s="11"/>
      <c r="AP19" s="11"/>
      <c r="AQ19" s="11">
        <v>506.75</v>
      </c>
      <c r="AR19" s="11"/>
      <c r="AS19" s="11"/>
      <c r="AT19" s="11"/>
      <c r="AU19" s="11">
        <v>12</v>
      </c>
      <c r="AV19" s="11"/>
    </row>
    <row r="20" spans="1:48" s="12" customFormat="1">
      <c r="A20" s="8">
        <v>16</v>
      </c>
      <c r="B20" s="11" t="str">
        <f>GEOGRAFIS!B19</f>
        <v>Batu Hitam</v>
      </c>
      <c r="C20" s="11"/>
      <c r="D20" s="11">
        <v>50</v>
      </c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>
        <v>120</v>
      </c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</row>
    <row r="21" spans="1:48" s="12" customFormat="1">
      <c r="A21" s="8">
        <v>17</v>
      </c>
      <c r="B21" s="11" t="str">
        <f>GEOGRAFIS!B20</f>
        <v>Kabua Bua</v>
      </c>
      <c r="C21" s="11">
        <v>5</v>
      </c>
      <c r="D21" s="11">
        <v>80</v>
      </c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>
        <v>192</v>
      </c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>
        <v>34</v>
      </c>
      <c r="AH21" s="11"/>
      <c r="AI21" s="11"/>
      <c r="AJ21" s="11"/>
      <c r="AK21" s="11"/>
      <c r="AL21" s="11">
        <v>89</v>
      </c>
      <c r="AM21" s="11">
        <v>282</v>
      </c>
      <c r="AN21" s="11">
        <v>10</v>
      </c>
      <c r="AO21" s="11"/>
      <c r="AP21" s="11"/>
      <c r="AQ21" s="11"/>
      <c r="AR21" s="11"/>
      <c r="AS21" s="11">
        <v>1</v>
      </c>
      <c r="AT21" s="11"/>
      <c r="AU21" s="11"/>
      <c r="AV21" s="11"/>
    </row>
    <row r="22" spans="1:48" s="12" customFormat="1">
      <c r="A22" s="8">
        <v>18</v>
      </c>
      <c r="B22" s="11" t="str">
        <f>GEOGRAFIS!B21</f>
        <v>Pulodalagan</v>
      </c>
      <c r="C22" s="11"/>
      <c r="D22" s="11">
        <v>23</v>
      </c>
      <c r="E22" s="11"/>
      <c r="F22" s="11"/>
      <c r="G22" s="11">
        <v>5</v>
      </c>
      <c r="H22" s="11">
        <v>3</v>
      </c>
      <c r="I22" s="11">
        <v>12</v>
      </c>
      <c r="J22" s="11">
        <v>11</v>
      </c>
      <c r="K22" s="11"/>
      <c r="L22" s="11">
        <v>2</v>
      </c>
      <c r="M22" s="11">
        <v>13</v>
      </c>
      <c r="N22" s="11"/>
      <c r="O22" s="11">
        <v>20</v>
      </c>
      <c r="P22" s="11"/>
      <c r="Q22" s="11"/>
      <c r="R22" s="11">
        <v>21</v>
      </c>
      <c r="S22" s="11">
        <v>1</v>
      </c>
      <c r="T22" s="11">
        <v>6</v>
      </c>
      <c r="U22" s="11">
        <v>7</v>
      </c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>
        <v>29</v>
      </c>
      <c r="AH22" s="11"/>
      <c r="AI22" s="11"/>
      <c r="AJ22" s="11"/>
      <c r="AK22" s="11"/>
      <c r="AL22" s="11"/>
      <c r="AM22" s="11">
        <v>52</v>
      </c>
      <c r="AN22" s="11"/>
      <c r="AO22" s="11"/>
      <c r="AP22" s="11"/>
      <c r="AQ22" s="11"/>
      <c r="AR22" s="11"/>
      <c r="AS22" s="11"/>
      <c r="AT22" s="11"/>
      <c r="AU22" s="11"/>
      <c r="AV22" s="11"/>
    </row>
    <row r="23" spans="1:48" s="12" customFormat="1">
      <c r="A23" s="8">
        <v>19</v>
      </c>
      <c r="B23" s="11" t="str">
        <f>GEOGRAFIS!B22</f>
        <v>Obo Balingara</v>
      </c>
      <c r="C23" s="11"/>
      <c r="D23" s="11">
        <v>30</v>
      </c>
      <c r="E23" s="11"/>
      <c r="F23" s="11"/>
      <c r="G23" s="11"/>
      <c r="H23" s="11"/>
      <c r="I23" s="11"/>
      <c r="J23" s="11">
        <v>0.2</v>
      </c>
      <c r="K23" s="11"/>
      <c r="L23" s="11"/>
      <c r="M23" s="11"/>
      <c r="N23" s="11">
        <v>10</v>
      </c>
      <c r="O23" s="11"/>
      <c r="P23" s="11"/>
      <c r="Q23" s="11"/>
      <c r="R23" s="11">
        <v>45</v>
      </c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>
        <v>450</v>
      </c>
      <c r="AH23" s="11"/>
      <c r="AI23" s="11"/>
      <c r="AJ23" s="11"/>
      <c r="AK23" s="11"/>
      <c r="AL23" s="11"/>
      <c r="AM23" s="11">
        <v>55</v>
      </c>
      <c r="AN23" s="11"/>
      <c r="AO23" s="11"/>
      <c r="AP23" s="11"/>
      <c r="AQ23" s="11"/>
      <c r="AR23" s="11"/>
      <c r="AS23" s="11"/>
      <c r="AT23" s="11"/>
      <c r="AU23" s="11"/>
      <c r="AV23" s="11"/>
    </row>
    <row r="24" spans="1:48" s="17" customFormat="1">
      <c r="A24" s="13">
        <v>20</v>
      </c>
      <c r="B24" s="16" t="str">
        <f>GEOGRAFIS!B23</f>
        <v>Tetesulu</v>
      </c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</row>
    <row r="26" spans="1:48">
      <c r="AQ26" s="33"/>
      <c r="AR26" s="33"/>
      <c r="AS26" s="33"/>
      <c r="AT26" s="19" t="str">
        <f>GEOGRAFIS!F25</f>
        <v>Tomeang, - November 2022</v>
      </c>
    </row>
    <row r="27" spans="1:48">
      <c r="AT27" s="19"/>
    </row>
    <row r="28" spans="1:48">
      <c r="AQ28" s="34"/>
      <c r="AR28" s="34"/>
      <c r="AS28" s="34"/>
      <c r="AT28" s="19" t="str">
        <f>GEOGRAFIS!F27</f>
        <v>Camat Nuhon</v>
      </c>
    </row>
    <row r="29" spans="1:48">
      <c r="AT29" s="19"/>
    </row>
    <row r="30" spans="1:48">
      <c r="AT30" s="19"/>
    </row>
    <row r="31" spans="1:48">
      <c r="AT31" s="19"/>
    </row>
    <row r="32" spans="1:48">
      <c r="AQ32" s="33"/>
      <c r="AR32" s="33"/>
      <c r="AS32" s="33"/>
      <c r="AT32" s="19" t="str">
        <f>GEOGRAFIS!F31</f>
        <v>Hariadi Bola, SH</v>
      </c>
    </row>
    <row r="33" spans="43:46">
      <c r="AQ33" s="33"/>
      <c r="AR33" s="33"/>
      <c r="AS33" s="33"/>
      <c r="AT33" s="19" t="str">
        <f>GEOGRAFIS!F32</f>
        <v>NIP : 19830510 200801 1 010</v>
      </c>
    </row>
  </sheetData>
  <mergeCells count="10">
    <mergeCell ref="A1:L2"/>
    <mergeCell ref="A3:A4"/>
    <mergeCell ref="B3:B4"/>
    <mergeCell ref="C3:K3"/>
    <mergeCell ref="L3:U3"/>
    <mergeCell ref="V3:AC3"/>
    <mergeCell ref="AD3:AJ3"/>
    <mergeCell ref="AK3:AP3"/>
    <mergeCell ref="AQ3:AU3"/>
    <mergeCell ref="AV3:AV4"/>
  </mergeCells>
  <printOptions horizontalCentered="1" verticalCentered="1"/>
  <pageMargins left="0.70866141732283472" right="0.70866141732283472" top="0.74803149606299213" bottom="0.74803149606299213" header="0.51181102362204722" footer="0.51181102362204722"/>
  <pageSetup paperSize="9" scale="53" orientation="landscape" horizontalDpi="300" verticalDpi="300" r:id="rId1"/>
  <colBreaks count="2" manualBreakCount="2">
    <brk id="13" max="1048575" man="1"/>
    <brk id="31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33"/>
  <sheetViews>
    <sheetView topLeftCell="B3" zoomScaleNormal="100" workbookViewId="0">
      <pane xSplit="1" ySplit="2" topLeftCell="C5" activePane="bottomRight" state="frozen"/>
      <selection activeCell="B3" sqref="B3"/>
      <selection pane="topRight" activeCell="O3" sqref="O3"/>
      <selection pane="bottomLeft" activeCell="B5" sqref="B5"/>
      <selection pane="bottomRight" activeCell="N6" sqref="N6"/>
    </sheetView>
  </sheetViews>
  <sheetFormatPr defaultColWidth="9" defaultRowHeight="15"/>
  <cols>
    <col min="1" max="1" width="3.7109375" style="1" customWidth="1"/>
    <col min="2" max="2" width="19.28515625" style="1" customWidth="1"/>
    <col min="3" max="8" width="5.7109375" style="1" customWidth="1"/>
    <col min="9" max="9" width="15.42578125" style="1" customWidth="1"/>
    <col min="10" max="13" width="5.7109375" style="1" customWidth="1"/>
    <col min="14" max="15" width="10.7109375" style="1" customWidth="1"/>
    <col min="16" max="16" width="18.85546875" style="1" customWidth="1"/>
    <col min="17" max="1024" width="9" style="1"/>
  </cols>
  <sheetData>
    <row r="1" spans="1:1024">
      <c r="A1" s="56" t="s">
        <v>98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</row>
    <row r="3" spans="1:1024" ht="27.75" customHeight="1">
      <c r="A3" s="67" t="s">
        <v>2</v>
      </c>
      <c r="B3" s="69" t="s">
        <v>3</v>
      </c>
      <c r="C3" s="70" t="s">
        <v>99</v>
      </c>
      <c r="D3" s="70"/>
      <c r="E3" s="70"/>
      <c r="F3" s="70"/>
      <c r="G3" s="70"/>
      <c r="H3" s="70"/>
      <c r="I3" s="71" t="s">
        <v>100</v>
      </c>
      <c r="J3" s="67" t="s">
        <v>101</v>
      </c>
      <c r="K3" s="67"/>
      <c r="L3" s="67"/>
      <c r="M3" s="67"/>
      <c r="N3" s="71" t="s">
        <v>102</v>
      </c>
      <c r="O3" s="71"/>
      <c r="P3" s="70" t="s">
        <v>8</v>
      </c>
    </row>
    <row r="4" spans="1:1024" ht="45" customHeight="1">
      <c r="A4" s="67"/>
      <c r="B4" s="69"/>
      <c r="C4" s="35" t="s">
        <v>103</v>
      </c>
      <c r="D4" s="4" t="s">
        <v>104</v>
      </c>
      <c r="E4" s="4" t="s">
        <v>105</v>
      </c>
      <c r="F4" s="4" t="s">
        <v>106</v>
      </c>
      <c r="G4" s="4" t="s">
        <v>107</v>
      </c>
      <c r="H4" s="4" t="s">
        <v>108</v>
      </c>
      <c r="I4" s="71"/>
      <c r="J4" s="4" t="s">
        <v>109</v>
      </c>
      <c r="K4" s="4" t="s">
        <v>110</v>
      </c>
      <c r="L4" s="31" t="s">
        <v>111</v>
      </c>
      <c r="M4" s="31" t="s">
        <v>112</v>
      </c>
      <c r="N4" s="5" t="s">
        <v>109</v>
      </c>
      <c r="O4" s="5" t="s">
        <v>111</v>
      </c>
      <c r="P4" s="70"/>
    </row>
    <row r="5" spans="1:1024" s="12" customFormat="1">
      <c r="A5" s="8">
        <v>1</v>
      </c>
      <c r="B5" s="11" t="str">
        <f>GEOGRAFIS!B4</f>
        <v>Bangketa</v>
      </c>
      <c r="C5" s="11">
        <v>137</v>
      </c>
      <c r="D5" s="11">
        <v>11</v>
      </c>
      <c r="E5" s="11">
        <v>59</v>
      </c>
      <c r="F5" s="11"/>
      <c r="G5" s="11">
        <v>20</v>
      </c>
      <c r="H5" s="11">
        <v>2</v>
      </c>
      <c r="I5" s="11"/>
      <c r="J5" s="11">
        <v>9</v>
      </c>
      <c r="K5" s="11">
        <v>2</v>
      </c>
      <c r="L5" s="11"/>
      <c r="M5" s="11">
        <v>3</v>
      </c>
      <c r="N5" s="11">
        <v>2</v>
      </c>
      <c r="O5" s="11"/>
      <c r="P5" s="11"/>
    </row>
    <row r="6" spans="1:1024">
      <c r="A6">
        <v>2</v>
      </c>
      <c r="B6" s="11" t="str">
        <f>GEOGRAFIS!B5</f>
        <v>Tobelombang</v>
      </c>
      <c r="C6" s="36">
        <v>59</v>
      </c>
      <c r="D6" s="36"/>
      <c r="E6" s="36">
        <v>22</v>
      </c>
      <c r="F6" s="36"/>
      <c r="G6" s="36">
        <v>16</v>
      </c>
      <c r="H6" s="36"/>
      <c r="I6" s="36">
        <v>5</v>
      </c>
      <c r="J6" s="36">
        <v>3</v>
      </c>
      <c r="K6" s="36"/>
      <c r="L6" s="36">
        <v>8</v>
      </c>
      <c r="M6" s="36"/>
      <c r="N6" s="36"/>
      <c r="O6" s="36">
        <v>2</v>
      </c>
      <c r="P6" s="3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  <c r="JD6"/>
      <c r="JE6"/>
      <c r="JF6"/>
      <c r="JG6"/>
      <c r="JH6"/>
      <c r="JI6"/>
      <c r="JJ6"/>
      <c r="JK6"/>
      <c r="JL6"/>
      <c r="JM6"/>
      <c r="JN6"/>
      <c r="JO6"/>
      <c r="JP6"/>
      <c r="JQ6"/>
      <c r="JR6"/>
      <c r="JS6"/>
      <c r="JT6"/>
      <c r="JU6"/>
      <c r="JV6"/>
      <c r="JW6"/>
      <c r="JX6"/>
      <c r="JY6"/>
      <c r="JZ6"/>
      <c r="KA6"/>
      <c r="KB6"/>
      <c r="KC6"/>
      <c r="KD6"/>
      <c r="KE6"/>
      <c r="KF6"/>
      <c r="KG6"/>
      <c r="KH6"/>
      <c r="KI6"/>
      <c r="KJ6"/>
      <c r="KK6"/>
      <c r="KL6"/>
      <c r="KM6"/>
      <c r="KN6"/>
      <c r="KO6"/>
      <c r="KP6"/>
      <c r="KQ6"/>
      <c r="KR6"/>
      <c r="KS6"/>
      <c r="KT6"/>
      <c r="KU6"/>
      <c r="KV6"/>
      <c r="KW6"/>
      <c r="KX6"/>
      <c r="KY6"/>
      <c r="KZ6"/>
      <c r="LA6"/>
      <c r="LB6"/>
      <c r="LC6"/>
      <c r="LD6"/>
      <c r="LE6"/>
      <c r="LF6"/>
      <c r="LG6"/>
      <c r="LH6"/>
      <c r="LI6"/>
      <c r="LJ6"/>
      <c r="LK6"/>
      <c r="LL6"/>
      <c r="LM6"/>
      <c r="LN6"/>
      <c r="LO6"/>
      <c r="LP6"/>
      <c r="LQ6"/>
      <c r="LR6"/>
      <c r="LS6"/>
      <c r="LT6"/>
      <c r="LU6"/>
      <c r="LV6"/>
      <c r="LW6"/>
      <c r="LX6"/>
      <c r="LY6"/>
      <c r="LZ6"/>
      <c r="MA6"/>
      <c r="MB6"/>
      <c r="MC6"/>
      <c r="MD6"/>
      <c r="ME6"/>
      <c r="MF6"/>
      <c r="MG6"/>
      <c r="MH6"/>
      <c r="MI6"/>
      <c r="MJ6"/>
      <c r="MK6"/>
      <c r="ML6"/>
      <c r="MM6"/>
      <c r="MN6"/>
      <c r="MO6"/>
      <c r="MP6"/>
      <c r="MQ6"/>
      <c r="MR6"/>
      <c r="MS6"/>
      <c r="MT6"/>
      <c r="MU6"/>
      <c r="MV6"/>
      <c r="MW6"/>
      <c r="MX6"/>
      <c r="MY6"/>
      <c r="MZ6"/>
      <c r="NA6"/>
      <c r="NB6"/>
      <c r="NC6"/>
      <c r="ND6"/>
      <c r="NE6"/>
      <c r="NF6"/>
      <c r="NG6"/>
      <c r="NH6"/>
      <c r="NI6"/>
      <c r="NJ6"/>
      <c r="NK6"/>
      <c r="NL6"/>
      <c r="NM6"/>
      <c r="NN6"/>
      <c r="NO6"/>
      <c r="NP6"/>
      <c r="NQ6"/>
      <c r="NR6"/>
      <c r="NS6"/>
      <c r="NT6"/>
      <c r="NU6"/>
      <c r="NV6"/>
      <c r="NW6"/>
      <c r="NX6"/>
      <c r="NY6"/>
      <c r="NZ6"/>
      <c r="OA6"/>
      <c r="OB6"/>
      <c r="OC6"/>
      <c r="OD6"/>
      <c r="OE6"/>
      <c r="OF6"/>
      <c r="OG6"/>
      <c r="OH6"/>
      <c r="OI6"/>
      <c r="OJ6"/>
      <c r="OK6"/>
      <c r="OL6"/>
      <c r="OM6"/>
      <c r="ON6"/>
      <c r="OO6"/>
      <c r="OP6"/>
      <c r="OQ6"/>
      <c r="OR6"/>
      <c r="OS6"/>
      <c r="OT6"/>
      <c r="OU6"/>
      <c r="OV6"/>
      <c r="OW6"/>
      <c r="OX6"/>
      <c r="OY6"/>
      <c r="OZ6"/>
      <c r="PA6"/>
      <c r="PB6"/>
      <c r="PC6"/>
      <c r="PD6"/>
      <c r="PE6"/>
      <c r="PF6"/>
      <c r="PG6"/>
      <c r="PH6"/>
      <c r="PI6"/>
      <c r="PJ6"/>
      <c r="PK6"/>
      <c r="PL6"/>
      <c r="PM6"/>
      <c r="PN6"/>
      <c r="PO6"/>
      <c r="PP6"/>
      <c r="PQ6"/>
      <c r="PR6"/>
      <c r="PS6"/>
      <c r="PT6"/>
      <c r="PU6"/>
      <c r="PV6"/>
      <c r="PW6"/>
      <c r="PX6"/>
      <c r="PY6"/>
      <c r="PZ6"/>
      <c r="QA6"/>
      <c r="QB6"/>
      <c r="QC6"/>
      <c r="QD6"/>
      <c r="QE6"/>
      <c r="QF6"/>
      <c r="QG6"/>
      <c r="QH6"/>
      <c r="QI6"/>
      <c r="QJ6"/>
      <c r="QK6"/>
      <c r="QL6"/>
      <c r="QM6"/>
      <c r="QN6"/>
      <c r="QO6"/>
      <c r="QP6"/>
      <c r="QQ6"/>
      <c r="QR6"/>
      <c r="QS6"/>
      <c r="QT6"/>
      <c r="QU6"/>
      <c r="QV6"/>
      <c r="QW6"/>
      <c r="QX6"/>
      <c r="QY6"/>
      <c r="QZ6"/>
      <c r="RA6"/>
      <c r="RB6"/>
      <c r="RC6"/>
      <c r="RD6"/>
      <c r="RE6"/>
      <c r="RF6"/>
      <c r="RG6"/>
      <c r="RH6"/>
      <c r="RI6"/>
      <c r="RJ6"/>
      <c r="RK6"/>
      <c r="RL6"/>
      <c r="RM6"/>
      <c r="RN6"/>
      <c r="RO6"/>
      <c r="RP6"/>
      <c r="RQ6"/>
      <c r="RR6"/>
      <c r="RS6"/>
      <c r="RT6"/>
      <c r="RU6"/>
      <c r="RV6"/>
      <c r="RW6"/>
      <c r="RX6"/>
      <c r="RY6"/>
      <c r="RZ6"/>
      <c r="SA6"/>
      <c r="SB6"/>
      <c r="SC6"/>
      <c r="SD6"/>
      <c r="SE6"/>
      <c r="SF6"/>
      <c r="SG6"/>
      <c r="SH6"/>
      <c r="SI6"/>
      <c r="SJ6"/>
      <c r="SK6"/>
      <c r="SL6"/>
      <c r="SM6"/>
      <c r="SN6"/>
      <c r="SO6"/>
      <c r="SP6"/>
      <c r="SQ6"/>
      <c r="SR6"/>
      <c r="SS6"/>
      <c r="ST6"/>
      <c r="SU6"/>
      <c r="SV6"/>
      <c r="SW6"/>
      <c r="SX6"/>
      <c r="SY6"/>
      <c r="SZ6"/>
      <c r="TA6"/>
      <c r="TB6"/>
      <c r="TC6"/>
      <c r="TD6"/>
      <c r="TE6"/>
      <c r="TF6"/>
      <c r="TG6"/>
      <c r="TH6"/>
      <c r="TI6"/>
      <c r="TJ6"/>
      <c r="TK6"/>
      <c r="TL6"/>
      <c r="TM6"/>
      <c r="TN6"/>
      <c r="TO6"/>
      <c r="TP6"/>
      <c r="TQ6"/>
      <c r="TR6"/>
      <c r="TS6"/>
      <c r="TT6"/>
      <c r="TU6"/>
      <c r="TV6"/>
      <c r="TW6"/>
      <c r="TX6"/>
      <c r="TY6"/>
      <c r="TZ6"/>
      <c r="UA6"/>
      <c r="UB6"/>
      <c r="UC6"/>
      <c r="UD6"/>
      <c r="UE6"/>
      <c r="UF6"/>
      <c r="UG6"/>
      <c r="UH6"/>
      <c r="UI6"/>
      <c r="UJ6"/>
      <c r="UK6"/>
      <c r="UL6"/>
      <c r="UM6"/>
      <c r="UN6"/>
      <c r="UO6"/>
      <c r="UP6"/>
      <c r="UQ6"/>
      <c r="UR6"/>
      <c r="US6"/>
      <c r="UT6"/>
      <c r="UU6"/>
      <c r="UV6"/>
      <c r="UW6"/>
      <c r="UX6"/>
      <c r="UY6"/>
      <c r="UZ6"/>
      <c r="VA6"/>
      <c r="VB6"/>
      <c r="VC6"/>
      <c r="VD6"/>
      <c r="VE6"/>
      <c r="VF6"/>
      <c r="VG6"/>
      <c r="VH6"/>
      <c r="VI6"/>
      <c r="VJ6"/>
      <c r="VK6"/>
      <c r="VL6"/>
      <c r="VM6"/>
      <c r="VN6"/>
      <c r="VO6"/>
      <c r="VP6"/>
      <c r="VQ6"/>
      <c r="VR6"/>
      <c r="VS6"/>
      <c r="VT6"/>
      <c r="VU6"/>
      <c r="VV6"/>
      <c r="VW6"/>
      <c r="VX6"/>
      <c r="VY6"/>
      <c r="VZ6"/>
      <c r="WA6"/>
      <c r="WB6"/>
      <c r="WC6"/>
      <c r="WD6"/>
      <c r="WE6"/>
      <c r="WF6"/>
      <c r="WG6"/>
      <c r="WH6"/>
      <c r="WI6"/>
      <c r="WJ6"/>
      <c r="WK6"/>
      <c r="WL6"/>
      <c r="WM6"/>
      <c r="WN6"/>
      <c r="WO6"/>
      <c r="WP6"/>
      <c r="WQ6"/>
      <c r="WR6"/>
      <c r="WS6"/>
      <c r="WT6"/>
      <c r="WU6"/>
      <c r="WV6"/>
      <c r="WW6"/>
      <c r="WX6"/>
      <c r="WY6"/>
      <c r="WZ6"/>
      <c r="XA6"/>
      <c r="XB6"/>
      <c r="XC6"/>
      <c r="XD6"/>
      <c r="XE6"/>
      <c r="XF6"/>
      <c r="XG6"/>
      <c r="XH6"/>
      <c r="XI6"/>
      <c r="XJ6"/>
      <c r="XK6"/>
      <c r="XL6"/>
      <c r="XM6"/>
      <c r="XN6"/>
      <c r="XO6"/>
      <c r="XP6"/>
      <c r="XQ6"/>
      <c r="XR6"/>
      <c r="XS6"/>
      <c r="XT6"/>
      <c r="XU6"/>
      <c r="XV6"/>
      <c r="XW6"/>
      <c r="XX6"/>
      <c r="XY6"/>
      <c r="XZ6"/>
      <c r="YA6"/>
      <c r="YB6"/>
      <c r="YC6"/>
      <c r="YD6"/>
      <c r="YE6"/>
      <c r="YF6"/>
      <c r="YG6"/>
      <c r="YH6"/>
      <c r="YI6"/>
      <c r="YJ6"/>
      <c r="YK6"/>
      <c r="YL6"/>
      <c r="YM6"/>
      <c r="YN6"/>
      <c r="YO6"/>
      <c r="YP6"/>
      <c r="YQ6"/>
      <c r="YR6"/>
      <c r="YS6"/>
      <c r="YT6"/>
      <c r="YU6"/>
      <c r="YV6"/>
      <c r="YW6"/>
      <c r="YX6"/>
      <c r="YY6"/>
      <c r="YZ6"/>
      <c r="ZA6"/>
      <c r="ZB6"/>
      <c r="ZC6"/>
      <c r="ZD6"/>
      <c r="ZE6"/>
      <c r="ZF6"/>
      <c r="ZG6"/>
      <c r="ZH6"/>
      <c r="ZI6"/>
      <c r="ZJ6"/>
      <c r="ZK6"/>
      <c r="ZL6"/>
      <c r="ZM6"/>
      <c r="ZN6"/>
      <c r="ZO6"/>
      <c r="ZP6"/>
      <c r="ZQ6"/>
      <c r="ZR6"/>
      <c r="ZS6"/>
      <c r="ZT6"/>
      <c r="ZU6"/>
      <c r="ZV6"/>
      <c r="ZW6"/>
      <c r="ZX6"/>
      <c r="ZY6"/>
      <c r="ZZ6"/>
      <c r="AAA6"/>
      <c r="AAB6"/>
      <c r="AAC6"/>
      <c r="AAD6"/>
      <c r="AAE6"/>
      <c r="AAF6"/>
      <c r="AAG6"/>
      <c r="AAH6"/>
      <c r="AAI6"/>
      <c r="AAJ6"/>
      <c r="AAK6"/>
      <c r="AAL6"/>
      <c r="AAM6"/>
      <c r="AAN6"/>
      <c r="AAO6"/>
      <c r="AAP6"/>
      <c r="AAQ6"/>
      <c r="AAR6"/>
      <c r="AAS6"/>
      <c r="AAT6"/>
      <c r="AAU6"/>
      <c r="AAV6"/>
      <c r="AAW6"/>
      <c r="AAX6"/>
      <c r="AAY6"/>
      <c r="AAZ6"/>
      <c r="ABA6"/>
      <c r="ABB6"/>
      <c r="ABC6"/>
      <c r="ABD6"/>
      <c r="ABE6"/>
      <c r="ABF6"/>
      <c r="ABG6"/>
      <c r="ABH6"/>
      <c r="ABI6"/>
      <c r="ABJ6"/>
      <c r="ABK6"/>
      <c r="ABL6"/>
      <c r="ABM6"/>
      <c r="ABN6"/>
      <c r="ABO6"/>
      <c r="ABP6"/>
      <c r="ABQ6"/>
      <c r="ABR6"/>
      <c r="ABS6"/>
      <c r="ABT6"/>
      <c r="ABU6"/>
      <c r="ABV6"/>
      <c r="ABW6"/>
      <c r="ABX6"/>
      <c r="ABY6"/>
      <c r="ABZ6"/>
      <c r="ACA6"/>
      <c r="ACB6"/>
      <c r="ACC6"/>
      <c r="ACD6"/>
      <c r="ACE6"/>
      <c r="ACF6"/>
      <c r="ACG6"/>
      <c r="ACH6"/>
      <c r="ACI6"/>
      <c r="ACJ6"/>
      <c r="ACK6"/>
      <c r="ACL6"/>
      <c r="ACM6"/>
      <c r="ACN6"/>
      <c r="ACO6"/>
      <c r="ACP6"/>
      <c r="ACQ6"/>
      <c r="ACR6"/>
      <c r="ACS6"/>
      <c r="ACT6"/>
      <c r="ACU6"/>
      <c r="ACV6"/>
      <c r="ACW6"/>
      <c r="ACX6"/>
      <c r="ACY6"/>
      <c r="ACZ6"/>
      <c r="ADA6"/>
      <c r="ADB6"/>
      <c r="ADC6"/>
      <c r="ADD6"/>
      <c r="ADE6"/>
      <c r="ADF6"/>
      <c r="ADG6"/>
      <c r="ADH6"/>
      <c r="ADI6"/>
      <c r="ADJ6"/>
      <c r="ADK6"/>
      <c r="ADL6"/>
      <c r="ADM6"/>
      <c r="ADN6"/>
      <c r="ADO6"/>
      <c r="ADP6"/>
      <c r="ADQ6"/>
      <c r="ADR6"/>
      <c r="ADS6"/>
      <c r="ADT6"/>
      <c r="ADU6"/>
      <c r="ADV6"/>
      <c r="ADW6"/>
      <c r="ADX6"/>
      <c r="ADY6"/>
      <c r="ADZ6"/>
      <c r="AEA6"/>
      <c r="AEB6"/>
      <c r="AEC6"/>
      <c r="AED6"/>
      <c r="AEE6"/>
      <c r="AEF6"/>
      <c r="AEG6"/>
      <c r="AEH6"/>
      <c r="AEI6"/>
      <c r="AEJ6"/>
      <c r="AEK6"/>
      <c r="AEL6"/>
      <c r="AEM6"/>
      <c r="AEN6"/>
      <c r="AEO6"/>
      <c r="AEP6"/>
      <c r="AEQ6"/>
      <c r="AER6"/>
      <c r="AES6"/>
      <c r="AET6"/>
      <c r="AEU6"/>
      <c r="AEV6"/>
      <c r="AEW6"/>
      <c r="AEX6"/>
      <c r="AEY6"/>
      <c r="AEZ6"/>
      <c r="AFA6"/>
      <c r="AFB6"/>
      <c r="AFC6"/>
      <c r="AFD6"/>
      <c r="AFE6"/>
      <c r="AFF6"/>
      <c r="AFG6"/>
      <c r="AFH6"/>
      <c r="AFI6"/>
      <c r="AFJ6"/>
      <c r="AFK6"/>
      <c r="AFL6"/>
      <c r="AFM6"/>
      <c r="AFN6"/>
      <c r="AFO6"/>
      <c r="AFP6"/>
      <c r="AFQ6"/>
      <c r="AFR6"/>
      <c r="AFS6"/>
      <c r="AFT6"/>
      <c r="AFU6"/>
      <c r="AFV6"/>
      <c r="AFW6"/>
      <c r="AFX6"/>
      <c r="AFY6"/>
      <c r="AFZ6"/>
      <c r="AGA6"/>
      <c r="AGB6"/>
      <c r="AGC6"/>
      <c r="AGD6"/>
      <c r="AGE6"/>
      <c r="AGF6"/>
      <c r="AGG6"/>
      <c r="AGH6"/>
      <c r="AGI6"/>
      <c r="AGJ6"/>
      <c r="AGK6"/>
      <c r="AGL6"/>
      <c r="AGM6"/>
      <c r="AGN6"/>
      <c r="AGO6"/>
      <c r="AGP6"/>
      <c r="AGQ6"/>
      <c r="AGR6"/>
      <c r="AGS6"/>
      <c r="AGT6"/>
      <c r="AGU6"/>
      <c r="AGV6"/>
      <c r="AGW6"/>
      <c r="AGX6"/>
      <c r="AGY6"/>
      <c r="AGZ6"/>
      <c r="AHA6"/>
      <c r="AHB6"/>
      <c r="AHC6"/>
      <c r="AHD6"/>
      <c r="AHE6"/>
      <c r="AHF6"/>
      <c r="AHG6"/>
      <c r="AHH6"/>
      <c r="AHI6"/>
      <c r="AHJ6"/>
      <c r="AHK6"/>
      <c r="AHL6"/>
      <c r="AHM6"/>
      <c r="AHN6"/>
      <c r="AHO6"/>
      <c r="AHP6"/>
      <c r="AHQ6"/>
      <c r="AHR6"/>
      <c r="AHS6"/>
      <c r="AHT6"/>
      <c r="AHU6"/>
      <c r="AHV6"/>
      <c r="AHW6"/>
      <c r="AHX6"/>
      <c r="AHY6"/>
      <c r="AHZ6"/>
      <c r="AIA6"/>
      <c r="AIB6"/>
      <c r="AIC6"/>
      <c r="AID6"/>
      <c r="AIE6"/>
      <c r="AIF6"/>
      <c r="AIG6"/>
      <c r="AIH6"/>
      <c r="AII6"/>
      <c r="AIJ6"/>
      <c r="AIK6"/>
      <c r="AIL6"/>
      <c r="AIM6"/>
      <c r="AIN6"/>
      <c r="AIO6"/>
      <c r="AIP6"/>
      <c r="AIQ6"/>
      <c r="AIR6"/>
      <c r="AIS6"/>
      <c r="AIT6"/>
      <c r="AIU6"/>
      <c r="AIV6"/>
      <c r="AIW6"/>
      <c r="AIX6"/>
      <c r="AIY6"/>
      <c r="AIZ6"/>
      <c r="AJA6"/>
      <c r="AJB6"/>
      <c r="AJC6"/>
      <c r="AJD6"/>
      <c r="AJE6"/>
      <c r="AJF6"/>
      <c r="AJG6"/>
      <c r="AJH6"/>
      <c r="AJI6"/>
      <c r="AJJ6"/>
      <c r="AJK6"/>
      <c r="AJL6"/>
      <c r="AJM6"/>
      <c r="AJN6"/>
      <c r="AJO6"/>
      <c r="AJP6"/>
      <c r="AJQ6"/>
      <c r="AJR6"/>
      <c r="AJS6"/>
      <c r="AJT6"/>
      <c r="AJU6"/>
      <c r="AJV6"/>
      <c r="AJW6"/>
      <c r="AJX6"/>
      <c r="AJY6"/>
      <c r="AJZ6"/>
      <c r="AKA6"/>
      <c r="AKB6"/>
      <c r="AKC6"/>
      <c r="AKD6"/>
      <c r="AKE6"/>
      <c r="AKF6"/>
      <c r="AKG6"/>
      <c r="AKH6"/>
      <c r="AKI6"/>
      <c r="AKJ6"/>
      <c r="AKK6"/>
      <c r="AKL6"/>
      <c r="AKM6"/>
      <c r="AKN6"/>
      <c r="AKO6"/>
      <c r="AKP6"/>
      <c r="AKQ6"/>
      <c r="AKR6"/>
      <c r="AKS6"/>
      <c r="AKT6"/>
      <c r="AKU6"/>
      <c r="AKV6"/>
      <c r="AKW6"/>
      <c r="AKX6"/>
      <c r="AKY6"/>
      <c r="AKZ6"/>
      <c r="ALA6"/>
      <c r="ALB6"/>
      <c r="ALC6"/>
      <c r="ALD6"/>
      <c r="ALE6"/>
      <c r="ALF6"/>
      <c r="ALG6"/>
      <c r="ALH6"/>
      <c r="ALI6"/>
      <c r="ALJ6"/>
      <c r="ALK6"/>
      <c r="ALL6"/>
      <c r="ALM6"/>
      <c r="ALN6"/>
      <c r="ALO6"/>
      <c r="ALP6"/>
      <c r="ALQ6"/>
      <c r="ALR6"/>
      <c r="ALS6"/>
      <c r="ALT6"/>
      <c r="ALU6"/>
      <c r="ALV6"/>
      <c r="ALW6"/>
      <c r="ALX6"/>
      <c r="ALY6"/>
      <c r="ALZ6"/>
      <c r="AMA6"/>
      <c r="AMB6"/>
      <c r="AMC6"/>
      <c r="AMD6"/>
      <c r="AME6"/>
      <c r="AMF6"/>
      <c r="AMG6"/>
      <c r="AMH6"/>
      <c r="AMI6"/>
      <c r="AMJ6"/>
    </row>
    <row r="7" spans="1:1024" s="12" customFormat="1">
      <c r="A7" s="8">
        <v>3</v>
      </c>
      <c r="B7" s="11" t="str">
        <f>GEOGRAFIS!B6</f>
        <v>Balaang</v>
      </c>
      <c r="C7" s="11">
        <v>112</v>
      </c>
      <c r="D7" s="11"/>
      <c r="E7" s="11">
        <v>38</v>
      </c>
      <c r="F7" s="11"/>
      <c r="G7" s="11">
        <v>56</v>
      </c>
      <c r="H7" s="11">
        <v>101</v>
      </c>
      <c r="I7" s="11">
        <v>10</v>
      </c>
      <c r="J7" s="11">
        <v>10</v>
      </c>
      <c r="K7" s="11"/>
      <c r="L7" s="11">
        <v>5</v>
      </c>
      <c r="M7" s="11"/>
      <c r="N7" s="11">
        <v>1</v>
      </c>
      <c r="O7" s="11">
        <v>2</v>
      </c>
      <c r="P7" s="11"/>
    </row>
    <row r="8" spans="1:1024" s="12" customFormat="1">
      <c r="A8" s="8">
        <v>4</v>
      </c>
      <c r="B8" s="11" t="str">
        <f>GEOGRAFIS!B7</f>
        <v>Mantan B</v>
      </c>
      <c r="C8" s="11">
        <v>101</v>
      </c>
      <c r="D8" s="11"/>
      <c r="E8" s="11">
        <v>72</v>
      </c>
      <c r="F8" s="11"/>
      <c r="G8" s="11">
        <v>269</v>
      </c>
      <c r="H8" s="11"/>
      <c r="I8" s="11">
        <v>22</v>
      </c>
      <c r="J8" s="11">
        <v>5</v>
      </c>
      <c r="K8" s="11">
        <v>2</v>
      </c>
      <c r="L8" s="11">
        <v>8</v>
      </c>
      <c r="M8" s="11"/>
      <c r="N8" s="11"/>
      <c r="O8" s="11">
        <v>1</v>
      </c>
      <c r="P8" s="11"/>
    </row>
    <row r="9" spans="1:1024" s="12" customFormat="1">
      <c r="A9" s="8">
        <v>5</v>
      </c>
      <c r="B9" s="11" t="str">
        <f>GEOGRAFIS!B8</f>
        <v>Tomeang</v>
      </c>
      <c r="C9" s="11">
        <v>192</v>
      </c>
      <c r="D9" s="11"/>
      <c r="E9" s="11">
        <v>172</v>
      </c>
      <c r="F9" s="11"/>
      <c r="G9" s="11">
        <v>228</v>
      </c>
      <c r="H9" s="11"/>
      <c r="I9" s="11">
        <v>37</v>
      </c>
      <c r="J9" s="11">
        <v>35</v>
      </c>
      <c r="K9" s="11">
        <v>5</v>
      </c>
      <c r="L9" s="11">
        <v>13</v>
      </c>
      <c r="M9" s="11">
        <v>8</v>
      </c>
      <c r="N9" s="11">
        <v>2</v>
      </c>
      <c r="O9" s="11">
        <v>4</v>
      </c>
      <c r="P9" s="11"/>
    </row>
    <row r="10" spans="1:1024" s="12" customFormat="1" ht="15" customHeight="1">
      <c r="A10" s="8">
        <v>6</v>
      </c>
      <c r="B10" s="11" t="str">
        <f>GEOGRAFIS!B9</f>
        <v>Pakowa Bunta</v>
      </c>
      <c r="C10" s="11">
        <v>50</v>
      </c>
      <c r="D10" s="11"/>
      <c r="E10" s="11">
        <v>28</v>
      </c>
      <c r="F10" s="11"/>
      <c r="G10" s="11">
        <v>19</v>
      </c>
      <c r="H10" s="11"/>
      <c r="I10" s="11">
        <v>14</v>
      </c>
      <c r="J10" s="11">
        <v>3</v>
      </c>
      <c r="K10" s="11">
        <v>2</v>
      </c>
      <c r="L10" s="11">
        <v>7</v>
      </c>
      <c r="M10" s="11">
        <v>6</v>
      </c>
      <c r="N10" s="11"/>
      <c r="O10" s="11"/>
      <c r="P10" s="11"/>
    </row>
    <row r="11" spans="1:1024" s="12" customFormat="1">
      <c r="A11" s="8">
        <v>7</v>
      </c>
      <c r="B11" s="11" t="str">
        <f>GEOGRAFIS!B10</f>
        <v>Pibombo</v>
      </c>
      <c r="C11" s="11">
        <v>25</v>
      </c>
      <c r="D11" s="11"/>
      <c r="E11" s="11">
        <v>27</v>
      </c>
      <c r="F11" s="11"/>
      <c r="G11" s="11">
        <v>211</v>
      </c>
      <c r="H11" s="11"/>
      <c r="I11" s="11">
        <v>20</v>
      </c>
      <c r="J11" s="11">
        <v>1</v>
      </c>
      <c r="K11" s="11"/>
      <c r="L11" s="11"/>
      <c r="M11" s="11"/>
      <c r="N11" s="11">
        <v>1</v>
      </c>
      <c r="O11" s="11"/>
      <c r="P11" s="11"/>
    </row>
    <row r="12" spans="1:1024" s="12" customFormat="1">
      <c r="A12" s="8">
        <v>8</v>
      </c>
      <c r="B12" s="11" t="str">
        <f>GEOGRAFIS!B11</f>
        <v>Bolobungkang</v>
      </c>
      <c r="C12" s="11">
        <v>89</v>
      </c>
      <c r="D12" s="11">
        <v>2</v>
      </c>
      <c r="E12" s="11">
        <v>61</v>
      </c>
      <c r="F12" s="11">
        <v>5</v>
      </c>
      <c r="G12" s="11">
        <v>45</v>
      </c>
      <c r="H12" s="11">
        <v>2</v>
      </c>
      <c r="I12" s="11">
        <v>49</v>
      </c>
      <c r="J12" s="11">
        <v>3</v>
      </c>
      <c r="K12" s="11"/>
      <c r="L12" s="11">
        <v>7</v>
      </c>
      <c r="M12" s="11"/>
      <c r="N12" s="11">
        <v>1</v>
      </c>
      <c r="O12" s="11">
        <v>4</v>
      </c>
      <c r="P12" s="11"/>
    </row>
    <row r="13" spans="1:1024" s="12" customFormat="1">
      <c r="A13" s="8">
        <v>9</v>
      </c>
      <c r="B13" s="11" t="str">
        <f>GEOGRAFIS!B12</f>
        <v>Petak</v>
      </c>
      <c r="C13" s="11">
        <v>80</v>
      </c>
      <c r="D13" s="11"/>
      <c r="E13" s="11">
        <v>22</v>
      </c>
      <c r="F13" s="11">
        <v>7</v>
      </c>
      <c r="G13" s="11">
        <v>16</v>
      </c>
      <c r="H13" s="11">
        <v>2</v>
      </c>
      <c r="I13" s="11">
        <v>21</v>
      </c>
      <c r="J13" s="11">
        <v>7</v>
      </c>
      <c r="K13" s="11"/>
      <c r="L13" s="11">
        <v>5</v>
      </c>
      <c r="M13" s="11"/>
      <c r="N13" s="11"/>
      <c r="O13" s="11">
        <v>1</v>
      </c>
      <c r="P13" s="11"/>
    </row>
    <row r="14" spans="1:1024" s="12" customFormat="1">
      <c r="A14" s="8">
        <v>10</v>
      </c>
      <c r="B14" s="11" t="s">
        <v>18</v>
      </c>
      <c r="C14" s="11">
        <v>110</v>
      </c>
      <c r="D14" s="11"/>
      <c r="E14" s="11">
        <v>30</v>
      </c>
      <c r="F14" s="11">
        <v>5</v>
      </c>
      <c r="G14" s="11">
        <v>20</v>
      </c>
      <c r="H14" s="11">
        <v>5</v>
      </c>
      <c r="I14" s="11">
        <v>30</v>
      </c>
      <c r="J14" s="11">
        <v>15</v>
      </c>
      <c r="K14" s="11"/>
      <c r="L14" s="11">
        <v>6</v>
      </c>
      <c r="M14" s="11"/>
      <c r="N14" s="11">
        <v>1</v>
      </c>
      <c r="O14" s="11">
        <v>2</v>
      </c>
      <c r="P14" s="11"/>
    </row>
    <row r="15" spans="1:1024" s="12" customFormat="1">
      <c r="A15" s="8">
        <v>11</v>
      </c>
      <c r="B15" s="11" t="str">
        <f>GEOGRAFIS!B14</f>
        <v>Binohu</v>
      </c>
      <c r="C15" s="11">
        <v>65</v>
      </c>
      <c r="D15" s="11">
        <v>4</v>
      </c>
      <c r="E15" s="11">
        <v>25</v>
      </c>
      <c r="F15" s="11">
        <v>7</v>
      </c>
      <c r="G15" s="11">
        <v>31</v>
      </c>
      <c r="H15" s="11"/>
      <c r="I15" s="11">
        <v>18</v>
      </c>
      <c r="J15" s="11">
        <v>3</v>
      </c>
      <c r="K15" s="11">
        <v>1</v>
      </c>
      <c r="L15" s="11">
        <v>5</v>
      </c>
      <c r="M15" s="11"/>
      <c r="N15" s="11">
        <v>1</v>
      </c>
      <c r="O15" s="11">
        <v>1</v>
      </c>
      <c r="P15" s="11"/>
    </row>
    <row r="16" spans="1:1024" s="12" customFormat="1">
      <c r="A16" s="8">
        <v>12</v>
      </c>
      <c r="B16" s="11" t="str">
        <f>GEOGRAFIS!B15</f>
        <v>Damai Makmur</v>
      </c>
      <c r="C16" s="11">
        <v>103</v>
      </c>
      <c r="D16" s="11"/>
      <c r="E16" s="11">
        <v>42</v>
      </c>
      <c r="F16" s="11"/>
      <c r="G16" s="11">
        <v>39</v>
      </c>
      <c r="H16" s="11"/>
      <c r="I16" s="11">
        <v>15</v>
      </c>
      <c r="J16" s="11">
        <v>3</v>
      </c>
      <c r="K16" s="11"/>
      <c r="L16" s="11">
        <v>5</v>
      </c>
      <c r="M16" s="11"/>
      <c r="N16" s="11">
        <v>1</v>
      </c>
      <c r="O16" s="11">
        <v>2</v>
      </c>
      <c r="P16" s="11"/>
    </row>
    <row r="17" spans="1:17" s="12" customFormat="1">
      <c r="A17" s="8">
        <v>13</v>
      </c>
      <c r="B17" s="11" t="str">
        <f>GEOGRAFIS!B16</f>
        <v>Jaya Makmur</v>
      </c>
      <c r="C17" s="11">
        <v>107</v>
      </c>
      <c r="D17" s="11"/>
      <c r="E17" s="11"/>
      <c r="F17" s="11">
        <v>124</v>
      </c>
      <c r="G17" s="11">
        <v>75</v>
      </c>
      <c r="H17" s="11"/>
      <c r="I17" s="11">
        <v>16</v>
      </c>
      <c r="J17" s="11">
        <v>7</v>
      </c>
      <c r="K17" s="11">
        <v>3</v>
      </c>
      <c r="L17" s="11">
        <v>15</v>
      </c>
      <c r="M17" s="11"/>
      <c r="N17" s="11">
        <v>4</v>
      </c>
      <c r="O17" s="11">
        <v>3</v>
      </c>
      <c r="P17" s="11"/>
    </row>
    <row r="18" spans="1:17" s="12" customFormat="1">
      <c r="A18" s="8">
        <v>14</v>
      </c>
      <c r="B18" s="11" t="str">
        <f>GEOGRAFIS!B17</f>
        <v>Saiti</v>
      </c>
      <c r="C18" s="11">
        <v>98</v>
      </c>
      <c r="D18" s="11"/>
      <c r="E18" s="11">
        <v>107</v>
      </c>
      <c r="F18" s="11">
        <v>65</v>
      </c>
      <c r="G18" s="11">
        <v>131</v>
      </c>
      <c r="H18" s="11">
        <v>126</v>
      </c>
      <c r="I18" s="11">
        <v>42</v>
      </c>
      <c r="J18" s="11">
        <v>16</v>
      </c>
      <c r="K18" s="11">
        <v>4</v>
      </c>
      <c r="L18" s="11">
        <v>44</v>
      </c>
      <c r="M18" s="11"/>
      <c r="N18" s="11">
        <v>5</v>
      </c>
      <c r="O18" s="11">
        <v>6</v>
      </c>
      <c r="P18" s="11"/>
    </row>
    <row r="19" spans="1:17" s="12" customFormat="1">
      <c r="A19" s="8">
        <v>15</v>
      </c>
      <c r="B19" s="11" t="str">
        <f>GEOGRAFIS!B18</f>
        <v>Sumber Agung</v>
      </c>
      <c r="C19" s="11">
        <v>96</v>
      </c>
      <c r="D19" s="11"/>
      <c r="E19" s="11">
        <v>43</v>
      </c>
      <c r="F19" s="11">
        <v>25</v>
      </c>
      <c r="G19" s="11">
        <v>38</v>
      </c>
      <c r="H19" s="11">
        <v>110</v>
      </c>
      <c r="I19" s="11">
        <v>342</v>
      </c>
      <c r="J19" s="11">
        <v>2</v>
      </c>
      <c r="K19" s="11"/>
      <c r="L19" s="11">
        <v>12</v>
      </c>
      <c r="M19" s="11"/>
      <c r="N19" s="11"/>
      <c r="O19" s="11">
        <v>5</v>
      </c>
      <c r="P19" s="11"/>
    </row>
    <row r="20" spans="1:17" s="12" customFormat="1">
      <c r="A20" s="8">
        <v>16</v>
      </c>
      <c r="B20" s="11" t="s">
        <v>24</v>
      </c>
      <c r="C20" s="11">
        <v>220</v>
      </c>
      <c r="D20" s="11"/>
      <c r="E20" s="11">
        <v>32</v>
      </c>
      <c r="F20" s="11"/>
      <c r="G20" s="11">
        <v>45</v>
      </c>
      <c r="H20" s="11"/>
      <c r="I20" s="11">
        <v>8</v>
      </c>
      <c r="J20" s="11">
        <v>3</v>
      </c>
      <c r="K20" s="11"/>
      <c r="L20" s="11"/>
      <c r="M20" s="11"/>
      <c r="N20" s="11">
        <v>1</v>
      </c>
      <c r="O20" s="11"/>
      <c r="P20" s="11"/>
    </row>
    <row r="21" spans="1:17" s="12" customFormat="1">
      <c r="A21" s="8">
        <v>17</v>
      </c>
      <c r="B21" s="11" t="str">
        <f>GEOGRAFIS!B20</f>
        <v>Kabua Bua</v>
      </c>
      <c r="C21" s="11">
        <v>45</v>
      </c>
      <c r="D21" s="11"/>
      <c r="E21" s="11">
        <v>16</v>
      </c>
      <c r="F21" s="11"/>
      <c r="G21" s="11">
        <v>14</v>
      </c>
      <c r="H21" s="11"/>
      <c r="I21" s="11">
        <v>16</v>
      </c>
      <c r="J21" s="11">
        <v>4</v>
      </c>
      <c r="K21" s="11">
        <v>4</v>
      </c>
      <c r="L21" s="11"/>
      <c r="M21" s="11"/>
      <c r="N21" s="11"/>
      <c r="O21" s="11">
        <v>2</v>
      </c>
      <c r="P21" s="11"/>
    </row>
    <row r="22" spans="1:17" s="12" customFormat="1">
      <c r="A22" s="8">
        <v>18</v>
      </c>
      <c r="B22" s="11" t="str">
        <f>GEOGRAFIS!B21</f>
        <v>Pulodalagan</v>
      </c>
      <c r="C22" s="11">
        <v>86</v>
      </c>
      <c r="D22" s="11"/>
      <c r="E22" s="11">
        <v>22</v>
      </c>
      <c r="F22" s="11">
        <v>5</v>
      </c>
      <c r="G22" s="11">
        <v>13</v>
      </c>
      <c r="H22" s="11">
        <v>1</v>
      </c>
      <c r="I22" s="11">
        <v>10</v>
      </c>
      <c r="J22" s="11"/>
      <c r="K22" s="11"/>
      <c r="L22" s="11">
        <v>3</v>
      </c>
      <c r="M22" s="11">
        <v>3</v>
      </c>
      <c r="N22" s="11"/>
      <c r="O22" s="11">
        <v>1</v>
      </c>
      <c r="P22" s="11"/>
    </row>
    <row r="23" spans="1:17" s="12" customFormat="1">
      <c r="A23" s="8">
        <v>19</v>
      </c>
      <c r="B23" s="11" t="str">
        <f>GEOGRAFIS!B22</f>
        <v>Obo Balingara</v>
      </c>
      <c r="C23" s="11">
        <v>96</v>
      </c>
      <c r="D23" s="11"/>
      <c r="E23" s="11">
        <v>11</v>
      </c>
      <c r="F23" s="11"/>
      <c r="G23" s="11">
        <v>10</v>
      </c>
      <c r="H23" s="11"/>
      <c r="I23" s="11">
        <v>5</v>
      </c>
      <c r="J23" s="11"/>
      <c r="K23" s="11">
        <v>1</v>
      </c>
      <c r="L23" s="11">
        <v>5</v>
      </c>
      <c r="M23" s="11"/>
      <c r="N23" s="11"/>
      <c r="O23" s="11"/>
      <c r="P23" s="11"/>
    </row>
    <row r="24" spans="1:17" s="17" customFormat="1">
      <c r="A24" s="13">
        <v>20</v>
      </c>
      <c r="B24" s="16" t="str">
        <f>GEOGRAFIS!B23</f>
        <v>Tetesulu</v>
      </c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</row>
    <row r="26" spans="1:17">
      <c r="L26" s="33"/>
      <c r="M26" s="33"/>
      <c r="N26" s="18" t="str">
        <f>GEOGRAFIS!F25</f>
        <v>Tomeang, - November 2022</v>
      </c>
      <c r="O26" s="33"/>
      <c r="P26" s="33"/>
    </row>
    <row r="27" spans="1:17">
      <c r="N27" s="18"/>
    </row>
    <row r="28" spans="1:17">
      <c r="L28" s="34"/>
      <c r="M28" s="34"/>
      <c r="N28" s="18" t="str">
        <f>GEOGRAFIS!F27</f>
        <v>Camat Nuhon</v>
      </c>
      <c r="O28" s="37"/>
      <c r="P28" s="34"/>
      <c r="Q28" s="34"/>
    </row>
    <row r="29" spans="1:17">
      <c r="N29" s="18"/>
    </row>
    <row r="30" spans="1:17">
      <c r="N30" s="18"/>
    </row>
    <row r="31" spans="1:17">
      <c r="N31" s="18"/>
    </row>
    <row r="32" spans="1:17">
      <c r="L32" s="33"/>
      <c r="M32" s="33"/>
      <c r="N32" s="18" t="str">
        <f>GEOGRAFIS!F31</f>
        <v>Hariadi Bola, SH</v>
      </c>
      <c r="O32" s="33"/>
      <c r="P32" s="33"/>
    </row>
    <row r="33" spans="12:16">
      <c r="L33" s="33"/>
      <c r="M33" s="33"/>
      <c r="N33" s="18" t="str">
        <f>GEOGRAFIS!F32</f>
        <v>NIP : 19830510 200801 1 010</v>
      </c>
      <c r="O33" s="33"/>
      <c r="P33" s="33"/>
    </row>
  </sheetData>
  <mergeCells count="8">
    <mergeCell ref="A1:P1"/>
    <mergeCell ref="A3:A4"/>
    <mergeCell ref="B3:B4"/>
    <mergeCell ref="C3:H3"/>
    <mergeCell ref="I3:I4"/>
    <mergeCell ref="J3:M3"/>
    <mergeCell ref="N3:O3"/>
    <mergeCell ref="P3:P4"/>
  </mergeCells>
  <printOptions horizontalCentered="1" verticalCentered="1"/>
  <pageMargins left="0.70833333333333304" right="0.70833333333333304" top="0.74791666666666701" bottom="0.74791666666666701" header="0.511811023622047" footer="0.511811023622047"/>
  <pageSetup paperSize="9" scale="80" orientation="landscape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34"/>
  <sheetViews>
    <sheetView view="pageBreakPreview" topLeftCell="B3" zoomScale="60" zoomScaleNormal="100" workbookViewId="0">
      <pane xSplit="1" ySplit="2" topLeftCell="F5" activePane="bottomRight" state="frozen"/>
      <selection activeCell="B3" sqref="B3"/>
      <selection pane="topRight" activeCell="V3" sqref="V3"/>
      <selection pane="bottomLeft" activeCell="B5" sqref="B5"/>
      <selection pane="bottomRight" activeCell="U15" sqref="U15"/>
    </sheetView>
  </sheetViews>
  <sheetFormatPr defaultColWidth="9" defaultRowHeight="15"/>
  <cols>
    <col min="1" max="1" width="3.7109375" style="1" customWidth="1"/>
    <col min="2" max="2" width="27.28515625" style="1" customWidth="1"/>
    <col min="3" max="3" width="13.5703125" style="19" customWidth="1"/>
    <col min="4" max="4" width="14.28515625" style="19" customWidth="1"/>
    <col min="5" max="5" width="13.7109375" style="19" customWidth="1"/>
    <col min="6" max="7" width="14.140625" style="19" customWidth="1"/>
    <col min="8" max="8" width="12.85546875" style="19" customWidth="1"/>
    <col min="9" max="9" width="13.7109375" style="19" customWidth="1"/>
    <col min="10" max="10" width="14.85546875" style="19" customWidth="1"/>
    <col min="11" max="11" width="15.85546875" style="19" customWidth="1"/>
    <col min="12" max="12" width="14.5703125" style="19" customWidth="1"/>
    <col min="13" max="14" width="16.28515625" style="19" customWidth="1"/>
    <col min="15" max="15" width="17.5703125" style="19" customWidth="1"/>
    <col min="16" max="16" width="15.85546875" style="19" customWidth="1"/>
    <col min="17" max="17" width="18.140625" style="19" customWidth="1"/>
    <col min="18" max="18" width="15.5703125" style="19" customWidth="1"/>
    <col min="19" max="19" width="17.140625" style="19" customWidth="1"/>
    <col min="20" max="20" width="19" style="19" customWidth="1"/>
    <col min="21" max="21" width="16.85546875" style="19" customWidth="1"/>
    <col min="22" max="22" width="16.7109375" style="19" customWidth="1"/>
    <col min="23" max="24" width="15.85546875" style="19" customWidth="1"/>
    <col min="25" max="26" width="15.140625" style="19" customWidth="1"/>
    <col min="27" max="27" width="14.85546875" style="19" customWidth="1"/>
    <col min="28" max="28" width="13.7109375" style="19" customWidth="1"/>
    <col min="29" max="1016" width="9" style="1"/>
    <col min="1017" max="1024" width="9.140625" customWidth="1"/>
  </cols>
  <sheetData>
    <row r="1" spans="1:1024" ht="15.75">
      <c r="A1" s="38" t="s">
        <v>113</v>
      </c>
      <c r="B1" s="38"/>
      <c r="C1" s="38"/>
      <c r="D1" s="38"/>
      <c r="E1" s="38"/>
      <c r="F1" s="38"/>
      <c r="G1" s="38"/>
      <c r="H1" s="38"/>
      <c r="I1" s="38"/>
      <c r="J1" s="38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</row>
    <row r="2" spans="1:1024" ht="15.75">
      <c r="A2" s="38"/>
      <c r="B2" s="38"/>
      <c r="C2" s="38"/>
      <c r="D2" s="38"/>
      <c r="E2" s="38"/>
      <c r="F2" s="38"/>
      <c r="G2" s="38"/>
      <c r="H2" s="38"/>
      <c r="I2" s="38"/>
      <c r="J2" s="38"/>
    </row>
    <row r="3" spans="1:1024" ht="25.5" customHeight="1">
      <c r="A3" s="67" t="s">
        <v>2</v>
      </c>
      <c r="B3" s="71" t="s">
        <v>3</v>
      </c>
      <c r="C3" s="71" t="s">
        <v>114</v>
      </c>
      <c r="D3" s="71"/>
      <c r="E3" s="71"/>
      <c r="F3" s="71"/>
      <c r="G3" s="71"/>
      <c r="H3" s="71"/>
      <c r="I3" s="71"/>
      <c r="J3" s="71"/>
      <c r="K3" s="73" t="s">
        <v>115</v>
      </c>
      <c r="L3" s="73"/>
      <c r="M3" s="73"/>
      <c r="N3" s="67" t="s">
        <v>116</v>
      </c>
      <c r="O3" s="67"/>
      <c r="P3" s="67"/>
      <c r="Q3" s="67"/>
      <c r="R3" s="67"/>
      <c r="S3" s="67"/>
      <c r="T3" s="71" t="s">
        <v>117</v>
      </c>
      <c r="U3" s="71"/>
      <c r="V3" s="71"/>
      <c r="W3" s="72" t="s">
        <v>118</v>
      </c>
      <c r="X3" s="72"/>
      <c r="Y3" s="72"/>
      <c r="Z3" s="72"/>
      <c r="AA3" s="72"/>
      <c r="AB3" s="67" t="s">
        <v>8</v>
      </c>
    </row>
    <row r="4" spans="1:1024" ht="48" customHeight="1">
      <c r="A4" s="67"/>
      <c r="B4" s="71"/>
      <c r="C4" s="40" t="s">
        <v>119</v>
      </c>
      <c r="D4" s="40" t="s">
        <v>120</v>
      </c>
      <c r="E4" s="40" t="s">
        <v>103</v>
      </c>
      <c r="F4" s="40" t="s">
        <v>104</v>
      </c>
      <c r="G4" s="40" t="s">
        <v>105</v>
      </c>
      <c r="H4" s="40" t="s">
        <v>106</v>
      </c>
      <c r="I4" s="40" t="s">
        <v>107</v>
      </c>
      <c r="J4" s="40" t="s">
        <v>108</v>
      </c>
      <c r="K4" s="41" t="s">
        <v>121</v>
      </c>
      <c r="L4" s="41" t="s">
        <v>122</v>
      </c>
      <c r="M4" s="41" t="s">
        <v>123</v>
      </c>
      <c r="N4" s="42" t="s">
        <v>40</v>
      </c>
      <c r="O4" s="42" t="s">
        <v>41</v>
      </c>
      <c r="P4" s="43" t="s">
        <v>42</v>
      </c>
      <c r="Q4" s="43" t="s">
        <v>43</v>
      </c>
      <c r="R4" s="43" t="s">
        <v>44</v>
      </c>
      <c r="S4" s="44" t="s">
        <v>45</v>
      </c>
      <c r="T4" s="44" t="s">
        <v>124</v>
      </c>
      <c r="U4" s="44" t="s">
        <v>125</v>
      </c>
      <c r="V4" s="44" t="s">
        <v>126</v>
      </c>
      <c r="W4" s="44" t="s">
        <v>127</v>
      </c>
      <c r="X4" s="44" t="s">
        <v>128</v>
      </c>
      <c r="Y4" s="44" t="s">
        <v>129</v>
      </c>
      <c r="Z4" s="44" t="s">
        <v>130</v>
      </c>
      <c r="AA4" s="44" t="s">
        <v>131</v>
      </c>
      <c r="AB4" s="67"/>
    </row>
    <row r="5" spans="1:1024" s="12" customFormat="1">
      <c r="A5" s="8">
        <v>1</v>
      </c>
      <c r="B5" s="32" t="str">
        <f>GEOGRAFIS!B4</f>
        <v>Bangketa</v>
      </c>
      <c r="C5" s="8">
        <v>1</v>
      </c>
      <c r="D5" s="8">
        <v>1</v>
      </c>
      <c r="E5" s="8">
        <v>1</v>
      </c>
      <c r="F5" s="8">
        <v>1</v>
      </c>
      <c r="G5" s="8">
        <v>1</v>
      </c>
      <c r="H5" s="8"/>
      <c r="I5" s="8"/>
      <c r="J5" s="8"/>
      <c r="K5" s="8"/>
      <c r="L5" s="8">
        <v>1</v>
      </c>
      <c r="M5" s="8">
        <v>1</v>
      </c>
      <c r="N5" s="8">
        <v>3</v>
      </c>
      <c r="O5" s="8">
        <v>2</v>
      </c>
      <c r="P5" s="8"/>
      <c r="Q5" s="8"/>
      <c r="R5" s="8"/>
      <c r="S5" s="8"/>
      <c r="T5" s="8"/>
      <c r="U5" s="8"/>
      <c r="V5" s="8">
        <v>1</v>
      </c>
      <c r="W5" s="8">
        <v>342</v>
      </c>
      <c r="X5" s="8">
        <v>317</v>
      </c>
      <c r="Y5" s="8">
        <v>25</v>
      </c>
      <c r="Z5" s="8"/>
      <c r="AA5" s="8"/>
      <c r="AB5" s="8"/>
      <c r="AMC5" s="45"/>
      <c r="AMD5" s="45"/>
      <c r="AME5" s="45"/>
      <c r="AMF5" s="45"/>
      <c r="AMG5" s="45"/>
      <c r="AMH5" s="45"/>
      <c r="AMI5" s="45"/>
      <c r="AMJ5" s="45"/>
    </row>
    <row r="6" spans="1:1024" s="12" customFormat="1">
      <c r="A6" s="8">
        <v>2</v>
      </c>
      <c r="B6" s="32" t="str">
        <f>GEOGRAFIS!B5</f>
        <v>Tobelombang</v>
      </c>
      <c r="C6" s="8">
        <v>1</v>
      </c>
      <c r="D6" s="8">
        <v>1</v>
      </c>
      <c r="E6" s="8">
        <v>1</v>
      </c>
      <c r="F6" s="8"/>
      <c r="G6" s="8"/>
      <c r="H6" s="8"/>
      <c r="I6" s="8"/>
      <c r="J6" s="8"/>
      <c r="K6" s="8"/>
      <c r="L6" s="8"/>
      <c r="M6" s="8">
        <v>1</v>
      </c>
      <c r="N6" s="8">
        <v>1</v>
      </c>
      <c r="O6" s="8">
        <v>4</v>
      </c>
      <c r="P6" s="8"/>
      <c r="Q6" s="8"/>
      <c r="R6" s="8"/>
      <c r="S6" s="8"/>
      <c r="T6" s="8"/>
      <c r="U6" s="8"/>
      <c r="V6" s="8">
        <v>1</v>
      </c>
      <c r="W6" s="8">
        <v>157</v>
      </c>
      <c r="X6" s="8">
        <v>110</v>
      </c>
      <c r="Y6" s="8">
        <v>47</v>
      </c>
      <c r="Z6" s="8"/>
      <c r="AA6" s="8"/>
      <c r="AB6" s="8"/>
      <c r="AMC6" s="45"/>
      <c r="AMD6" s="45"/>
      <c r="AME6" s="45"/>
      <c r="AMF6" s="45"/>
      <c r="AMG6" s="45"/>
      <c r="AMH6" s="45"/>
      <c r="AMI6" s="45"/>
      <c r="AMJ6" s="45"/>
    </row>
    <row r="7" spans="1:1024" s="12" customFormat="1">
      <c r="A7" s="8">
        <v>3</v>
      </c>
      <c r="B7" s="32" t="str">
        <f>GEOGRAFIS!B6</f>
        <v>Balaang</v>
      </c>
      <c r="C7" s="8">
        <v>1</v>
      </c>
      <c r="D7" s="8">
        <v>1</v>
      </c>
      <c r="E7" s="8">
        <v>1</v>
      </c>
      <c r="F7" s="8">
        <v>1</v>
      </c>
      <c r="G7" s="8"/>
      <c r="H7" s="8">
        <v>1</v>
      </c>
      <c r="I7" s="8"/>
      <c r="J7" s="8"/>
      <c r="K7" s="8"/>
      <c r="L7" s="8">
        <v>1</v>
      </c>
      <c r="M7" s="8">
        <v>1</v>
      </c>
      <c r="N7" s="8">
        <v>3</v>
      </c>
      <c r="O7" s="8"/>
      <c r="P7" s="8"/>
      <c r="Q7" s="8"/>
      <c r="R7" s="8"/>
      <c r="S7" s="8"/>
      <c r="T7" s="8"/>
      <c r="U7" s="8"/>
      <c r="V7" s="8">
        <v>1</v>
      </c>
      <c r="W7" s="8">
        <v>391</v>
      </c>
      <c r="X7" s="8">
        <v>380</v>
      </c>
      <c r="Y7" s="8">
        <v>11</v>
      </c>
      <c r="Z7" s="8">
        <v>1</v>
      </c>
      <c r="AA7" s="8"/>
      <c r="AB7" s="8"/>
      <c r="AMC7" s="45"/>
      <c r="AMD7" s="45"/>
      <c r="AME7" s="45"/>
      <c r="AMF7" s="45"/>
      <c r="AMG7" s="45"/>
      <c r="AMH7" s="45"/>
      <c r="AMI7" s="45"/>
      <c r="AMJ7" s="45"/>
    </row>
    <row r="8" spans="1:1024" s="12" customFormat="1">
      <c r="A8" s="8">
        <v>4</v>
      </c>
      <c r="B8" s="32" t="str">
        <f>GEOGRAFIS!B7</f>
        <v>Mantan B</v>
      </c>
      <c r="C8" s="8"/>
      <c r="D8" s="8">
        <v>1</v>
      </c>
      <c r="E8" s="8">
        <v>1</v>
      </c>
      <c r="F8" s="8"/>
      <c r="G8" s="8">
        <v>1</v>
      </c>
      <c r="H8" s="8"/>
      <c r="I8" s="8"/>
      <c r="J8" s="8"/>
      <c r="K8" s="8"/>
      <c r="L8" s="8"/>
      <c r="M8" s="8">
        <v>1</v>
      </c>
      <c r="N8" s="8"/>
      <c r="O8" s="8">
        <v>1</v>
      </c>
      <c r="P8" s="8"/>
      <c r="Q8" s="8"/>
      <c r="R8" s="8"/>
      <c r="S8" s="8"/>
      <c r="T8" s="8"/>
      <c r="U8" s="8"/>
      <c r="V8" s="8">
        <v>1</v>
      </c>
      <c r="W8" s="8">
        <v>144</v>
      </c>
      <c r="X8" s="8">
        <v>129</v>
      </c>
      <c r="Y8" s="8">
        <v>15</v>
      </c>
      <c r="Z8" s="8"/>
      <c r="AA8" s="8"/>
      <c r="AB8" s="8"/>
      <c r="AMC8" s="45"/>
      <c r="AMD8" s="45"/>
      <c r="AME8" s="45"/>
      <c r="AMF8" s="45"/>
      <c r="AMG8" s="45"/>
      <c r="AMH8" s="45"/>
      <c r="AMI8" s="45"/>
      <c r="AMJ8" s="45"/>
    </row>
    <row r="9" spans="1:1024" s="12" customFormat="1" ht="15" customHeight="1">
      <c r="A9" s="8">
        <v>5</v>
      </c>
      <c r="B9" s="32" t="str">
        <f>GEOGRAFIS!B8</f>
        <v>Tomeang</v>
      </c>
      <c r="C9" s="8">
        <v>1</v>
      </c>
      <c r="D9" s="8">
        <v>1</v>
      </c>
      <c r="E9" s="8">
        <v>2</v>
      </c>
      <c r="F9" s="8"/>
      <c r="G9" s="8">
        <v>1</v>
      </c>
      <c r="H9" s="8"/>
      <c r="I9" s="8">
        <v>1</v>
      </c>
      <c r="J9" s="8">
        <v>1</v>
      </c>
      <c r="K9" s="8">
        <v>1</v>
      </c>
      <c r="L9" s="8">
        <v>1</v>
      </c>
      <c r="M9" s="8"/>
      <c r="N9" s="8">
        <v>7</v>
      </c>
      <c r="O9" s="8">
        <v>2</v>
      </c>
      <c r="P9" s="8"/>
      <c r="Q9" s="8"/>
      <c r="R9" s="8"/>
      <c r="S9" s="8"/>
      <c r="T9" s="8"/>
      <c r="U9" s="8"/>
      <c r="V9" s="8">
        <v>1</v>
      </c>
      <c r="W9" s="8">
        <v>418</v>
      </c>
      <c r="X9" s="8">
        <v>365</v>
      </c>
      <c r="Y9" s="8">
        <v>53</v>
      </c>
      <c r="Z9" s="8">
        <v>5</v>
      </c>
      <c r="AA9" s="8">
        <v>65</v>
      </c>
      <c r="AB9" s="8"/>
      <c r="AMC9" s="45"/>
      <c r="AMD9" s="45"/>
      <c r="AME9" s="45"/>
      <c r="AMF9" s="45"/>
      <c r="AMG9" s="45"/>
      <c r="AMH9" s="45"/>
      <c r="AMI9" s="45"/>
      <c r="AMJ9" s="45"/>
    </row>
    <row r="10" spans="1:1024" s="12" customFormat="1">
      <c r="A10" s="8">
        <v>6</v>
      </c>
      <c r="B10" s="32" t="str">
        <f>GEOGRAFIS!B9</f>
        <v>Pakowa Bunta</v>
      </c>
      <c r="C10" s="8">
        <v>1</v>
      </c>
      <c r="D10" s="8"/>
      <c r="E10" s="8">
        <v>1</v>
      </c>
      <c r="F10" s="8"/>
      <c r="G10" s="8"/>
      <c r="H10" s="8"/>
      <c r="I10" s="8"/>
      <c r="J10" s="8"/>
      <c r="K10" s="8"/>
      <c r="L10" s="8"/>
      <c r="M10" s="8">
        <v>1</v>
      </c>
      <c r="N10" s="8">
        <v>2</v>
      </c>
      <c r="O10" s="8"/>
      <c r="P10" s="8"/>
      <c r="Q10" s="8"/>
      <c r="R10" s="8"/>
      <c r="S10" s="8"/>
      <c r="T10" s="8"/>
      <c r="U10" s="8"/>
      <c r="V10" s="8">
        <v>1</v>
      </c>
      <c r="W10" s="8">
        <v>110</v>
      </c>
      <c r="X10" s="8">
        <v>105</v>
      </c>
      <c r="Y10" s="8">
        <v>5</v>
      </c>
      <c r="Z10" s="8"/>
      <c r="AA10" s="8"/>
      <c r="AB10" s="8"/>
      <c r="AMC10" s="45"/>
      <c r="AMD10" s="45"/>
      <c r="AME10" s="45"/>
      <c r="AMF10" s="45"/>
      <c r="AMG10" s="45"/>
      <c r="AMH10" s="45"/>
      <c r="AMI10" s="45"/>
      <c r="AMJ10" s="45"/>
    </row>
    <row r="11" spans="1:1024" s="12" customFormat="1">
      <c r="A11" s="8">
        <v>7</v>
      </c>
      <c r="B11" s="32" t="str">
        <f>GEOGRAFIS!B10</f>
        <v>Pibombo</v>
      </c>
      <c r="C11" s="8">
        <v>1</v>
      </c>
      <c r="D11" s="8">
        <v>1</v>
      </c>
      <c r="E11" s="8">
        <v>1</v>
      </c>
      <c r="F11" s="8"/>
      <c r="G11" s="8"/>
      <c r="H11" s="8"/>
      <c r="I11" s="8"/>
      <c r="J11" s="8"/>
      <c r="K11" s="8"/>
      <c r="L11" s="8"/>
      <c r="M11" s="8">
        <v>1</v>
      </c>
      <c r="N11" s="8">
        <v>1</v>
      </c>
      <c r="O11" s="8">
        <v>1</v>
      </c>
      <c r="P11" s="8"/>
      <c r="Q11" s="8"/>
      <c r="R11" s="8"/>
      <c r="S11" s="8"/>
      <c r="T11" s="8"/>
      <c r="U11" s="8"/>
      <c r="V11" s="8">
        <v>1</v>
      </c>
      <c r="W11" s="8"/>
      <c r="X11" s="8"/>
      <c r="Y11" s="8"/>
      <c r="Z11" s="8"/>
      <c r="AA11" s="8"/>
      <c r="AB11" s="8"/>
      <c r="AMC11" s="45"/>
      <c r="AMD11" s="45"/>
      <c r="AME11" s="45"/>
      <c r="AMF11" s="45"/>
      <c r="AMG11" s="45"/>
      <c r="AMH11" s="45"/>
      <c r="AMI11" s="45"/>
      <c r="AMJ11" s="45"/>
    </row>
    <row r="12" spans="1:1024" s="12" customFormat="1">
      <c r="A12" s="8">
        <v>8</v>
      </c>
      <c r="B12" s="32" t="str">
        <f>GEOGRAFIS!B11</f>
        <v>Bolobungkang</v>
      </c>
      <c r="C12" s="8">
        <v>1</v>
      </c>
      <c r="D12" s="8">
        <v>1</v>
      </c>
      <c r="E12" s="8">
        <v>1</v>
      </c>
      <c r="F12" s="8"/>
      <c r="G12" s="8">
        <v>1</v>
      </c>
      <c r="H12" s="8"/>
      <c r="I12" s="8"/>
      <c r="J12" s="8"/>
      <c r="K12" s="8"/>
      <c r="L12" s="8"/>
      <c r="M12" s="8">
        <v>1</v>
      </c>
      <c r="N12" s="8">
        <v>4</v>
      </c>
      <c r="O12" s="8">
        <v>2</v>
      </c>
      <c r="P12" s="8"/>
      <c r="Q12" s="8"/>
      <c r="R12" s="8"/>
      <c r="S12" s="8"/>
      <c r="T12" s="8"/>
      <c r="U12" s="8"/>
      <c r="V12" s="8">
        <v>1</v>
      </c>
      <c r="W12" s="8">
        <v>220</v>
      </c>
      <c r="X12" s="8">
        <v>150</v>
      </c>
      <c r="Y12" s="8">
        <v>70</v>
      </c>
      <c r="Z12" s="8">
        <v>2</v>
      </c>
      <c r="AA12" s="8"/>
      <c r="AB12" s="8"/>
      <c r="AMC12" s="45"/>
      <c r="AMD12" s="45"/>
      <c r="AME12" s="45"/>
      <c r="AMF12" s="45"/>
      <c r="AMG12" s="45"/>
      <c r="AMH12" s="45"/>
      <c r="AMI12" s="45"/>
      <c r="AMJ12" s="45"/>
    </row>
    <row r="13" spans="1:1024" s="12" customFormat="1">
      <c r="A13" s="8">
        <v>9</v>
      </c>
      <c r="B13" s="32" t="str">
        <f>GEOGRAFIS!B12</f>
        <v>Petak</v>
      </c>
      <c r="C13" s="8">
        <v>1</v>
      </c>
      <c r="D13" s="8">
        <v>1</v>
      </c>
      <c r="E13" s="8">
        <v>1</v>
      </c>
      <c r="F13" s="8"/>
      <c r="G13" s="8">
        <v>1</v>
      </c>
      <c r="H13" s="8"/>
      <c r="I13" s="8"/>
      <c r="J13" s="8"/>
      <c r="K13" s="8"/>
      <c r="L13" s="8"/>
      <c r="M13" s="8">
        <v>1</v>
      </c>
      <c r="N13" s="8">
        <v>1</v>
      </c>
      <c r="O13" s="8"/>
      <c r="P13" s="8"/>
      <c r="Q13" s="8"/>
      <c r="R13" s="8"/>
      <c r="S13" s="8"/>
      <c r="T13" s="8"/>
      <c r="U13" s="8"/>
      <c r="V13" s="8">
        <v>1</v>
      </c>
      <c r="W13" s="8">
        <v>160</v>
      </c>
      <c r="X13" s="8">
        <v>156</v>
      </c>
      <c r="Y13" s="8">
        <v>4</v>
      </c>
      <c r="Z13" s="8"/>
      <c r="AA13" s="8"/>
      <c r="AB13" s="8"/>
      <c r="AMC13" s="45"/>
      <c r="AMD13" s="45"/>
      <c r="AME13" s="45"/>
      <c r="AMF13" s="45"/>
      <c r="AMG13" s="45"/>
      <c r="AMH13" s="45"/>
      <c r="AMI13" s="45"/>
      <c r="AMJ13" s="45"/>
    </row>
    <row r="14" spans="1:1024" s="12" customFormat="1">
      <c r="A14" s="8">
        <v>10</v>
      </c>
      <c r="B14" s="32" t="str">
        <f>GEOGRAFIS!B13</f>
        <v>Bella</v>
      </c>
      <c r="C14" s="8"/>
      <c r="D14" s="8"/>
      <c r="E14" s="8">
        <v>1</v>
      </c>
      <c r="F14" s="8"/>
      <c r="G14" s="8"/>
      <c r="H14" s="8"/>
      <c r="I14" s="8"/>
      <c r="J14" s="8"/>
      <c r="K14" s="8"/>
      <c r="L14" s="8">
        <v>1</v>
      </c>
      <c r="M14" s="8"/>
      <c r="N14" s="8">
        <v>3</v>
      </c>
      <c r="O14" s="8"/>
      <c r="P14" s="8"/>
      <c r="Q14" s="8"/>
      <c r="R14" s="8"/>
      <c r="S14" s="8"/>
      <c r="T14" s="8"/>
      <c r="U14" s="8"/>
      <c r="V14" s="8">
        <v>1</v>
      </c>
      <c r="W14" s="8">
        <v>252</v>
      </c>
      <c r="X14" s="8"/>
      <c r="Y14" s="8">
        <v>1</v>
      </c>
      <c r="Z14" s="8">
        <v>1</v>
      </c>
      <c r="AA14" s="8">
        <v>44</v>
      </c>
      <c r="AB14" s="8"/>
      <c r="AMC14" s="45"/>
      <c r="AMD14" s="45"/>
      <c r="AME14" s="45"/>
      <c r="AMF14" s="45"/>
      <c r="AMG14" s="45"/>
      <c r="AMH14" s="45"/>
      <c r="AMI14" s="45"/>
      <c r="AMJ14" s="45"/>
    </row>
    <row r="15" spans="1:1024" s="12" customFormat="1">
      <c r="A15" s="8">
        <v>11</v>
      </c>
      <c r="B15" s="32" t="str">
        <f>GEOGRAFIS!B14</f>
        <v>Binohu</v>
      </c>
      <c r="C15" s="8"/>
      <c r="D15" s="8">
        <v>1</v>
      </c>
      <c r="E15" s="8">
        <v>1</v>
      </c>
      <c r="F15" s="8"/>
      <c r="G15" s="8"/>
      <c r="H15" s="8"/>
      <c r="I15" s="8"/>
      <c r="J15" s="8"/>
      <c r="K15" s="8"/>
      <c r="L15" s="8">
        <v>1</v>
      </c>
      <c r="M15" s="8"/>
      <c r="N15" s="8">
        <v>3</v>
      </c>
      <c r="O15" s="8">
        <v>1</v>
      </c>
      <c r="P15" s="8"/>
      <c r="Q15" s="8"/>
      <c r="R15" s="8"/>
      <c r="S15" s="8"/>
      <c r="T15" s="8"/>
      <c r="U15" s="8"/>
      <c r="V15" s="8">
        <v>1</v>
      </c>
      <c r="W15" s="8">
        <v>185</v>
      </c>
      <c r="X15" s="8">
        <v>111</v>
      </c>
      <c r="Y15" s="8">
        <v>74</v>
      </c>
      <c r="Z15" s="8"/>
      <c r="AA15" s="8"/>
      <c r="AB15" s="8"/>
      <c r="AMC15" s="45"/>
      <c r="AMD15" s="45"/>
      <c r="AME15" s="45"/>
      <c r="AMF15" s="45"/>
      <c r="AMG15" s="45"/>
      <c r="AMH15" s="45"/>
      <c r="AMI15" s="45"/>
      <c r="AMJ15" s="45"/>
    </row>
    <row r="16" spans="1:1024" s="12" customFormat="1">
      <c r="A16" s="8">
        <v>12</v>
      </c>
      <c r="B16" s="32" t="str">
        <f>GEOGRAFIS!B15</f>
        <v>Damai Makmur</v>
      </c>
      <c r="C16" s="8"/>
      <c r="D16" s="8">
        <v>1</v>
      </c>
      <c r="E16" s="8">
        <v>1</v>
      </c>
      <c r="F16" s="8"/>
      <c r="G16" s="8"/>
      <c r="H16" s="8"/>
      <c r="I16" s="8"/>
      <c r="J16" s="8"/>
      <c r="K16" s="8"/>
      <c r="L16" s="8">
        <v>1</v>
      </c>
      <c r="M16" s="8">
        <v>1</v>
      </c>
      <c r="N16" s="8">
        <v>2</v>
      </c>
      <c r="O16" s="8"/>
      <c r="P16" s="8"/>
      <c r="Q16" s="8">
        <v>7</v>
      </c>
      <c r="R16" s="8"/>
      <c r="S16" s="8"/>
      <c r="T16" s="8"/>
      <c r="U16" s="8"/>
      <c r="V16" s="8">
        <v>1</v>
      </c>
      <c r="W16" s="8">
        <v>349</v>
      </c>
      <c r="X16" s="8">
        <v>279</v>
      </c>
      <c r="Y16" s="8">
        <v>68</v>
      </c>
      <c r="Z16" s="8">
        <v>2</v>
      </c>
      <c r="AA16" s="8"/>
      <c r="AB16" s="8"/>
      <c r="AMC16" s="45"/>
      <c r="AMD16" s="45"/>
      <c r="AME16" s="45"/>
      <c r="AMF16" s="45"/>
      <c r="AMG16" s="45"/>
      <c r="AMH16" s="45"/>
      <c r="AMI16" s="45"/>
      <c r="AMJ16" s="45"/>
    </row>
    <row r="17" spans="1:1024" s="12" customFormat="1">
      <c r="A17" s="8">
        <v>13</v>
      </c>
      <c r="B17" s="32" t="str">
        <f>GEOGRAFIS!B16</f>
        <v>Jaya Makmur</v>
      </c>
      <c r="C17" s="8">
        <v>1</v>
      </c>
      <c r="D17" s="8">
        <v>1</v>
      </c>
      <c r="E17" s="8">
        <v>1</v>
      </c>
      <c r="F17" s="8"/>
      <c r="G17" s="8"/>
      <c r="H17" s="8">
        <v>1</v>
      </c>
      <c r="I17" s="8">
        <v>1</v>
      </c>
      <c r="J17" s="8">
        <v>1</v>
      </c>
      <c r="K17" s="8"/>
      <c r="L17" s="8">
        <v>1</v>
      </c>
      <c r="M17" s="8"/>
      <c r="N17" s="8">
        <v>12</v>
      </c>
      <c r="O17" s="8">
        <v>1</v>
      </c>
      <c r="P17" s="8"/>
      <c r="Q17" s="8"/>
      <c r="R17" s="8"/>
      <c r="S17" s="8"/>
      <c r="T17" s="8"/>
      <c r="U17" s="8"/>
      <c r="V17" s="8">
        <v>1</v>
      </c>
      <c r="W17" s="8">
        <v>570</v>
      </c>
      <c r="X17" s="8">
        <v>483</v>
      </c>
      <c r="Y17" s="8">
        <v>87</v>
      </c>
      <c r="Z17" s="8"/>
      <c r="AA17" s="8"/>
      <c r="AB17" s="8"/>
      <c r="AMC17" s="45"/>
      <c r="AMD17" s="45"/>
      <c r="AME17" s="45"/>
      <c r="AMF17" s="45"/>
      <c r="AMG17" s="45"/>
      <c r="AMH17" s="45"/>
      <c r="AMI17" s="45"/>
      <c r="AMJ17" s="45"/>
    </row>
    <row r="18" spans="1:1024" s="12" customFormat="1">
      <c r="A18" s="8">
        <v>14</v>
      </c>
      <c r="B18" s="32" t="str">
        <f>GEOGRAFIS!B17</f>
        <v>Saiti</v>
      </c>
      <c r="C18" s="8">
        <v>1</v>
      </c>
      <c r="D18" s="8">
        <v>1</v>
      </c>
      <c r="E18" s="8">
        <v>1</v>
      </c>
      <c r="F18" s="8"/>
      <c r="G18" s="8">
        <v>1</v>
      </c>
      <c r="H18" s="8">
        <v>1</v>
      </c>
      <c r="I18" s="8">
        <v>1</v>
      </c>
      <c r="J18" s="8">
        <v>1</v>
      </c>
      <c r="K18" s="8">
        <v>1</v>
      </c>
      <c r="L18" s="8">
        <v>1</v>
      </c>
      <c r="M18" s="8"/>
      <c r="N18" s="8">
        <v>14</v>
      </c>
      <c r="O18" s="8">
        <v>1</v>
      </c>
      <c r="P18" s="8"/>
      <c r="Q18" s="8">
        <v>5</v>
      </c>
      <c r="R18" s="8"/>
      <c r="S18" s="8"/>
      <c r="T18" s="8"/>
      <c r="U18" s="8"/>
      <c r="V18" s="8">
        <v>1</v>
      </c>
      <c r="W18" s="8">
        <v>551</v>
      </c>
      <c r="X18" s="8">
        <v>426</v>
      </c>
      <c r="Y18" s="8">
        <v>125</v>
      </c>
      <c r="Z18" s="8"/>
      <c r="AA18" s="8"/>
      <c r="AB18" s="8"/>
      <c r="AD18" s="12" t="s">
        <v>46</v>
      </c>
      <c r="AMC18" s="45"/>
      <c r="AMD18" s="45"/>
      <c r="AME18" s="45"/>
      <c r="AMF18" s="45"/>
      <c r="AMG18" s="45"/>
      <c r="AMH18" s="45"/>
      <c r="AMI18" s="45"/>
      <c r="AMJ18" s="45"/>
    </row>
    <row r="19" spans="1:1024" s="12" customFormat="1">
      <c r="A19" s="8">
        <v>15</v>
      </c>
      <c r="B19" s="32" t="str">
        <f>GEOGRAFIS!B18</f>
        <v>Sumber Agung</v>
      </c>
      <c r="C19" s="8">
        <v>1</v>
      </c>
      <c r="D19" s="8"/>
      <c r="E19" s="8">
        <v>1</v>
      </c>
      <c r="F19" s="8">
        <v>1</v>
      </c>
      <c r="G19" s="8"/>
      <c r="H19" s="8"/>
      <c r="I19" s="8"/>
      <c r="J19" s="8"/>
      <c r="K19" s="8"/>
      <c r="L19" s="8"/>
      <c r="M19" s="8">
        <v>1</v>
      </c>
      <c r="N19" s="8">
        <v>9</v>
      </c>
      <c r="O19" s="8"/>
      <c r="P19" s="8"/>
      <c r="Q19" s="8"/>
      <c r="R19" s="8"/>
      <c r="S19" s="8"/>
      <c r="T19" s="8"/>
      <c r="U19" s="8"/>
      <c r="V19" s="8">
        <v>1</v>
      </c>
      <c r="W19" s="8">
        <v>369</v>
      </c>
      <c r="X19" s="8">
        <v>308</v>
      </c>
      <c r="Y19" s="8">
        <v>61</v>
      </c>
      <c r="Z19" s="8">
        <v>0</v>
      </c>
      <c r="AA19" s="8">
        <v>1</v>
      </c>
      <c r="AB19" s="8"/>
      <c r="AMC19" s="45"/>
      <c r="AMD19" s="45"/>
      <c r="AME19" s="45"/>
      <c r="AMF19" s="45"/>
      <c r="AMG19" s="45"/>
      <c r="AMH19" s="45"/>
      <c r="AMI19" s="45"/>
      <c r="AMJ19" s="45"/>
    </row>
    <row r="20" spans="1:1024" s="12" customFormat="1">
      <c r="A20" s="8">
        <v>16</v>
      </c>
      <c r="B20" s="32" t="str">
        <f>GEOGRAFIS!B19</f>
        <v>Batu Hitam</v>
      </c>
      <c r="C20" s="8">
        <v>1</v>
      </c>
      <c r="D20" s="8"/>
      <c r="E20" s="8">
        <v>1</v>
      </c>
      <c r="F20" s="8"/>
      <c r="G20" s="8"/>
      <c r="H20" s="8"/>
      <c r="I20" s="8"/>
      <c r="J20" s="8"/>
      <c r="K20" s="8"/>
      <c r="L20" s="8"/>
      <c r="M20" s="8">
        <v>1</v>
      </c>
      <c r="N20" s="8">
        <v>1</v>
      </c>
      <c r="O20" s="8">
        <v>1</v>
      </c>
      <c r="P20" s="8"/>
      <c r="Q20" s="8"/>
      <c r="R20" s="8"/>
      <c r="S20" s="8"/>
      <c r="T20" s="8"/>
      <c r="U20" s="8"/>
      <c r="V20" s="8">
        <v>1</v>
      </c>
      <c r="W20" s="8">
        <f>X20+Y20</f>
        <v>145</v>
      </c>
      <c r="X20" s="8">
        <v>136</v>
      </c>
      <c r="Y20" s="8">
        <v>9</v>
      </c>
      <c r="Z20" s="8"/>
      <c r="AA20" s="8"/>
      <c r="AB20" s="8"/>
      <c r="AMC20" s="45"/>
      <c r="AMD20" s="45"/>
      <c r="AME20" s="45"/>
      <c r="AMF20" s="45"/>
      <c r="AMG20" s="45"/>
      <c r="AMH20" s="45"/>
      <c r="AMI20" s="45"/>
      <c r="AMJ20" s="45"/>
    </row>
    <row r="21" spans="1:1024" s="12" customFormat="1">
      <c r="A21" s="8">
        <v>17</v>
      </c>
      <c r="B21" s="32" t="str">
        <f>GEOGRAFIS!B20</f>
        <v>Kabua Bua</v>
      </c>
      <c r="C21" s="8"/>
      <c r="D21" s="8">
        <v>1</v>
      </c>
      <c r="E21" s="8">
        <v>1</v>
      </c>
      <c r="F21" s="8"/>
      <c r="G21" s="8"/>
      <c r="H21" s="8"/>
      <c r="I21" s="8"/>
      <c r="J21" s="8"/>
      <c r="K21" s="8"/>
      <c r="L21" s="8"/>
      <c r="M21" s="8">
        <v>1</v>
      </c>
      <c r="N21" s="8"/>
      <c r="O21" s="8">
        <v>3</v>
      </c>
      <c r="P21" s="8"/>
      <c r="Q21" s="8"/>
      <c r="R21" s="8"/>
      <c r="S21" s="8"/>
      <c r="T21" s="8"/>
      <c r="U21" s="8"/>
      <c r="V21" s="8">
        <v>1</v>
      </c>
      <c r="W21" s="8">
        <v>137</v>
      </c>
      <c r="X21" s="8">
        <v>132</v>
      </c>
      <c r="Y21" s="8">
        <v>4</v>
      </c>
      <c r="Z21" s="8">
        <v>2</v>
      </c>
      <c r="AA21" s="8">
        <v>16</v>
      </c>
      <c r="AB21" s="8"/>
      <c r="AMC21" s="45"/>
      <c r="AMD21" s="45"/>
      <c r="AME21" s="45"/>
      <c r="AMF21" s="45"/>
      <c r="AMG21" s="45"/>
      <c r="AMH21" s="45"/>
      <c r="AMI21" s="45"/>
      <c r="AMJ21" s="45"/>
    </row>
    <row r="22" spans="1:1024" s="12" customFormat="1">
      <c r="A22" s="8">
        <v>18</v>
      </c>
      <c r="B22" s="32" t="str">
        <f>GEOGRAFIS!B21</f>
        <v>Pulodalagan</v>
      </c>
      <c r="C22" s="8"/>
      <c r="D22" s="8">
        <v>1</v>
      </c>
      <c r="E22" s="8">
        <v>1</v>
      </c>
      <c r="F22" s="8"/>
      <c r="G22" s="8"/>
      <c r="H22" s="8"/>
      <c r="I22" s="8"/>
      <c r="J22" s="8"/>
      <c r="K22" s="8"/>
      <c r="L22" s="8"/>
      <c r="M22" s="8">
        <v>1</v>
      </c>
      <c r="N22" s="8">
        <v>2</v>
      </c>
      <c r="O22" s="8"/>
      <c r="P22" s="8"/>
      <c r="Q22" s="8"/>
      <c r="R22" s="8"/>
      <c r="S22" s="8"/>
      <c r="T22" s="8"/>
      <c r="U22" s="8"/>
      <c r="V22" s="8">
        <v>1</v>
      </c>
      <c r="W22" s="8">
        <v>144</v>
      </c>
      <c r="X22" s="8">
        <v>128</v>
      </c>
      <c r="Y22" s="8">
        <v>16</v>
      </c>
      <c r="Z22" s="8">
        <v>4</v>
      </c>
      <c r="AA22" s="8">
        <v>36</v>
      </c>
      <c r="AB22" s="8"/>
      <c r="AMC22" s="45"/>
      <c r="AMD22" s="45"/>
      <c r="AME22" s="45"/>
      <c r="AMF22" s="45"/>
      <c r="AMG22" s="45"/>
      <c r="AMH22" s="45"/>
      <c r="AMI22" s="45"/>
      <c r="AMJ22" s="45"/>
    </row>
    <row r="23" spans="1:1024" s="12" customFormat="1">
      <c r="A23" s="8">
        <v>19</v>
      </c>
      <c r="B23" s="32" t="str">
        <f>GEOGRAFIS!B22</f>
        <v>Obo Balingara</v>
      </c>
      <c r="C23" s="8">
        <v>1</v>
      </c>
      <c r="D23" s="8"/>
      <c r="E23" s="8">
        <v>2</v>
      </c>
      <c r="F23" s="8"/>
      <c r="G23" s="8"/>
      <c r="H23" s="8"/>
      <c r="I23" s="8"/>
      <c r="J23" s="8"/>
      <c r="K23" s="8"/>
      <c r="L23" s="8">
        <v>1</v>
      </c>
      <c r="M23" s="8">
        <v>1</v>
      </c>
      <c r="N23" s="8">
        <v>2</v>
      </c>
      <c r="O23" s="8">
        <v>2</v>
      </c>
      <c r="P23" s="8"/>
      <c r="Q23" s="8"/>
      <c r="R23" s="8"/>
      <c r="S23" s="8"/>
      <c r="T23" s="8"/>
      <c r="U23" s="8"/>
      <c r="V23" s="8">
        <v>1</v>
      </c>
      <c r="W23" s="8">
        <v>161</v>
      </c>
      <c r="X23" s="8">
        <v>124</v>
      </c>
      <c r="Y23" s="8">
        <v>37</v>
      </c>
      <c r="Z23" s="8">
        <v>1</v>
      </c>
      <c r="AA23" s="8"/>
      <c r="AB23" s="8"/>
      <c r="AMC23" s="45"/>
      <c r="AMD23" s="45"/>
      <c r="AME23" s="45"/>
      <c r="AMF23" s="45"/>
      <c r="AMG23" s="45"/>
      <c r="AMH23" s="45"/>
      <c r="AMI23" s="45"/>
      <c r="AMJ23" s="45"/>
    </row>
    <row r="24" spans="1:1024" s="17" customFormat="1">
      <c r="A24" s="13">
        <v>20</v>
      </c>
      <c r="B24" s="46" t="str">
        <f>GEOGRAFIS!B23</f>
        <v>Tetesulu</v>
      </c>
      <c r="C24" s="13">
        <v>1</v>
      </c>
      <c r="D24" s="13">
        <v>1</v>
      </c>
      <c r="E24" s="13">
        <v>1</v>
      </c>
      <c r="F24" s="13"/>
      <c r="G24" s="13"/>
      <c r="H24" s="13"/>
      <c r="I24" s="13"/>
      <c r="J24" s="13"/>
      <c r="K24" s="13"/>
      <c r="L24" s="13"/>
      <c r="M24" s="13">
        <v>1</v>
      </c>
      <c r="N24" s="13">
        <v>2</v>
      </c>
      <c r="O24" s="13"/>
      <c r="P24" s="13"/>
      <c r="Q24" s="13"/>
      <c r="R24" s="13"/>
      <c r="S24" s="13"/>
      <c r="T24" s="13"/>
      <c r="U24" s="13"/>
      <c r="V24" s="13">
        <v>1</v>
      </c>
      <c r="W24" s="13"/>
      <c r="X24" s="13"/>
      <c r="Y24" s="13"/>
      <c r="Z24" s="13"/>
      <c r="AA24" s="13"/>
      <c r="AB24" s="13"/>
      <c r="AMC24" s="47"/>
      <c r="AMD24" s="47"/>
      <c r="AME24" s="47"/>
      <c r="AMF24" s="47"/>
      <c r="AMG24" s="47"/>
      <c r="AMH24" s="47"/>
      <c r="AMI24" s="47"/>
      <c r="AMJ24" s="47"/>
    </row>
    <row r="25" spans="1:1024">
      <c r="A25" s="48"/>
      <c r="B25" s="49"/>
      <c r="C25" s="48"/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48"/>
      <c r="Z25" s="48"/>
      <c r="AA25" s="48"/>
      <c r="AB25" s="48"/>
    </row>
    <row r="26" spans="1:1024">
      <c r="Z26" s="19" t="str">
        <f>GEOGRAFIS!F25</f>
        <v>Tomeang, - November 2022</v>
      </c>
    </row>
    <row r="27" spans="1:1024">
      <c r="Y27" s="18"/>
      <c r="AA27" s="18"/>
    </row>
    <row r="28" spans="1:1024">
      <c r="Z28" s="19" t="str">
        <f>GEOGRAFIS!F27</f>
        <v>Camat Nuhon</v>
      </c>
    </row>
    <row r="29" spans="1:1024">
      <c r="Y29" s="37"/>
      <c r="AA29" s="37"/>
    </row>
    <row r="32" spans="1:1024">
      <c r="Z32" s="19" t="str">
        <f>GEOGRAFIS!F31</f>
        <v>Hariadi Bola, SH</v>
      </c>
    </row>
    <row r="33" spans="25:27">
      <c r="Y33" s="18"/>
      <c r="Z33" s="19" t="str">
        <f>GEOGRAFIS!F32</f>
        <v>NIP : 19830510 200801 1 010</v>
      </c>
      <c r="AA33" s="18"/>
    </row>
    <row r="34" spans="25:27">
      <c r="Y34" s="18"/>
      <c r="AA34" s="18"/>
    </row>
  </sheetData>
  <mergeCells count="8">
    <mergeCell ref="T3:V3"/>
    <mergeCell ref="W3:AA3"/>
    <mergeCell ref="AB3:AB4"/>
    <mergeCell ref="A3:A4"/>
    <mergeCell ref="B3:B4"/>
    <mergeCell ref="C3:J3"/>
    <mergeCell ref="K3:M3"/>
    <mergeCell ref="N3:S3"/>
  </mergeCells>
  <printOptions horizontalCentered="1" verticalCentered="1"/>
  <pageMargins left="0.70833333333333304" right="0.70833333333333304" top="0.74791666666666701" bottom="0.74791666666666701" header="0.511811023622047" footer="0.511811023622047"/>
  <pageSetup paperSize="9" scale="81" orientation="landscape" horizontalDpi="300" verticalDpi="300" r:id="rId1"/>
  <colBreaks count="2" manualBreakCount="2">
    <brk id="10" max="1048575" man="1"/>
    <brk id="19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35"/>
  <sheetViews>
    <sheetView view="pageBreakPreview" topLeftCell="B3" zoomScale="60" zoomScaleNormal="100" workbookViewId="0">
      <pane xSplit="1" ySplit="2" topLeftCell="C5" activePane="bottomRight" state="frozen"/>
      <selection activeCell="B3" sqref="B3"/>
      <selection pane="topRight" activeCell="C3" sqref="C3"/>
      <selection pane="bottomLeft" activeCell="B5" sqref="B5"/>
      <selection pane="bottomRight" activeCell="B3" sqref="A3:XFD3"/>
    </sheetView>
  </sheetViews>
  <sheetFormatPr defaultColWidth="9" defaultRowHeight="15"/>
  <cols>
    <col min="1" max="1" width="3.85546875" style="1" customWidth="1"/>
    <col min="2" max="2" width="20.42578125" style="1" customWidth="1"/>
    <col min="3" max="3" width="27.28515625" style="19" customWidth="1"/>
    <col min="4" max="4" width="29.5703125" style="19" customWidth="1"/>
    <col min="5" max="5" width="28.140625" style="19" customWidth="1"/>
    <col min="6" max="6" width="31.7109375" style="19" customWidth="1"/>
    <col min="7" max="1024" width="9" style="1"/>
  </cols>
  <sheetData>
    <row r="1" spans="1:6">
      <c r="A1" s="74" t="s">
        <v>132</v>
      </c>
      <c r="B1" s="74"/>
      <c r="C1" s="74"/>
      <c r="D1" s="74"/>
      <c r="E1" s="74"/>
      <c r="F1" s="74"/>
    </row>
    <row r="3" spans="1:6" ht="26.25">
      <c r="B3" s="75"/>
      <c r="C3" s="75"/>
      <c r="D3" s="75"/>
      <c r="E3" s="75"/>
      <c r="F3" s="75"/>
    </row>
    <row r="4" spans="1:6">
      <c r="A4" s="4" t="s">
        <v>2</v>
      </c>
      <c r="B4" s="7" t="s">
        <v>3</v>
      </c>
      <c r="C4" s="7" t="s">
        <v>133</v>
      </c>
      <c r="D4" s="50" t="s">
        <v>134</v>
      </c>
      <c r="E4" s="5" t="s">
        <v>7</v>
      </c>
      <c r="F4" s="4" t="s">
        <v>8</v>
      </c>
    </row>
    <row r="5" spans="1:6">
      <c r="A5" s="40">
        <v>1</v>
      </c>
      <c r="B5" s="51" t="str">
        <f>GEOGRAFIS!B4</f>
        <v>Bangketa</v>
      </c>
      <c r="C5" s="5"/>
      <c r="D5" s="5"/>
      <c r="E5" s="5"/>
      <c r="F5" s="4"/>
    </row>
    <row r="6" spans="1:6">
      <c r="A6" s="40">
        <v>2</v>
      </c>
      <c r="B6" s="51" t="str">
        <f>GEOGRAFIS!B5</f>
        <v>Tobelombang</v>
      </c>
      <c r="C6" s="52"/>
      <c r="D6" s="52"/>
      <c r="E6" s="52"/>
      <c r="F6" s="52"/>
    </row>
    <row r="7" spans="1:6">
      <c r="A7" s="40">
        <v>3</v>
      </c>
      <c r="B7" s="51" t="str">
        <f>GEOGRAFIS!B6</f>
        <v>Balaang</v>
      </c>
      <c r="C7" s="52" t="s">
        <v>135</v>
      </c>
      <c r="D7" s="52" t="s">
        <v>136</v>
      </c>
      <c r="E7" s="52">
        <v>160</v>
      </c>
      <c r="F7" s="52" t="s">
        <v>137</v>
      </c>
    </row>
    <row r="8" spans="1:6">
      <c r="A8" s="40">
        <v>4</v>
      </c>
      <c r="B8" s="51" t="str">
        <f>GEOGRAFIS!B7</f>
        <v>Mantan B</v>
      </c>
      <c r="C8" s="52"/>
      <c r="D8" s="52"/>
      <c r="E8" s="52"/>
      <c r="F8" s="52"/>
    </row>
    <row r="9" spans="1:6">
      <c r="A9" s="40">
        <v>5</v>
      </c>
      <c r="B9" s="51" t="str">
        <f>GEOGRAFIS!B8</f>
        <v>Tomeang</v>
      </c>
      <c r="C9" s="52" t="s">
        <v>138</v>
      </c>
      <c r="D9" s="52" t="s">
        <v>139</v>
      </c>
      <c r="E9" s="52">
        <v>150</v>
      </c>
      <c r="F9" s="52" t="s">
        <v>140</v>
      </c>
    </row>
    <row r="10" spans="1:6">
      <c r="A10" s="40">
        <v>6</v>
      </c>
      <c r="B10" s="51" t="str">
        <f>GEOGRAFIS!B9</f>
        <v>Pakowa Bunta</v>
      </c>
      <c r="C10" s="52"/>
      <c r="D10" s="52"/>
      <c r="E10" s="52"/>
      <c r="F10" s="52"/>
    </row>
    <row r="11" spans="1:6">
      <c r="A11" s="40">
        <v>7</v>
      </c>
      <c r="B11" s="51" t="str">
        <f>GEOGRAFIS!B10</f>
        <v>Pibombo</v>
      </c>
      <c r="C11" s="52"/>
      <c r="D11" s="52"/>
      <c r="E11" s="52"/>
      <c r="F11" s="52"/>
    </row>
    <row r="12" spans="1:6" ht="15" customHeight="1">
      <c r="A12" s="40">
        <v>8</v>
      </c>
      <c r="B12" s="51" t="str">
        <f>GEOGRAFIS!B11</f>
        <v>Bolobungkang</v>
      </c>
      <c r="C12" s="52"/>
      <c r="D12" s="52"/>
      <c r="E12" s="52"/>
      <c r="F12" s="52"/>
    </row>
    <row r="13" spans="1:6">
      <c r="A13" s="40">
        <v>9</v>
      </c>
      <c r="B13" s="51" t="str">
        <f>GEOGRAFIS!B12</f>
        <v>Petak</v>
      </c>
      <c r="C13" s="52" t="s">
        <v>141</v>
      </c>
      <c r="D13" s="52" t="s">
        <v>142</v>
      </c>
      <c r="E13" s="52">
        <v>145</v>
      </c>
      <c r="F13" s="52" t="s">
        <v>140</v>
      </c>
    </row>
    <row r="14" spans="1:6">
      <c r="A14" s="40">
        <v>10</v>
      </c>
      <c r="B14" s="51" t="str">
        <f>GEOGRAFIS!B13</f>
        <v>Bella</v>
      </c>
      <c r="C14" s="52" t="s">
        <v>143</v>
      </c>
      <c r="D14" s="52" t="s">
        <v>144</v>
      </c>
      <c r="E14" s="52">
        <v>145</v>
      </c>
      <c r="F14" s="52" t="s">
        <v>140</v>
      </c>
    </row>
    <row r="15" spans="1:6">
      <c r="A15" s="40">
        <v>11</v>
      </c>
      <c r="B15" s="51" t="str">
        <f>GEOGRAFIS!B14</f>
        <v>Binohu</v>
      </c>
      <c r="C15" s="52"/>
      <c r="D15" s="52"/>
      <c r="E15" s="52"/>
      <c r="F15" s="52"/>
    </row>
    <row r="16" spans="1:6">
      <c r="A16" s="40">
        <v>12</v>
      </c>
      <c r="B16" s="51" t="str">
        <f>GEOGRAFIS!B15</f>
        <v>Damai Makmur</v>
      </c>
      <c r="C16" s="52" t="s">
        <v>143</v>
      </c>
      <c r="D16" s="52" t="s">
        <v>145</v>
      </c>
      <c r="E16" s="52">
        <v>155</v>
      </c>
      <c r="F16" s="52" t="s">
        <v>140</v>
      </c>
    </row>
    <row r="17" spans="1:6">
      <c r="A17" s="40">
        <v>13</v>
      </c>
      <c r="B17" s="51" t="str">
        <f>GEOGRAFIS!B16</f>
        <v>Jaya Makmur</v>
      </c>
      <c r="C17" s="52"/>
      <c r="D17" s="52"/>
      <c r="E17" s="52"/>
      <c r="F17" s="52"/>
    </row>
    <row r="18" spans="1:6">
      <c r="A18" s="40">
        <v>14</v>
      </c>
      <c r="B18" s="51" t="str">
        <f>GEOGRAFIS!B17</f>
        <v>Saiti</v>
      </c>
      <c r="C18" s="52"/>
      <c r="D18" s="52"/>
      <c r="E18" s="52"/>
      <c r="F18" s="52"/>
    </row>
    <row r="19" spans="1:6">
      <c r="A19" s="40">
        <v>15</v>
      </c>
      <c r="B19" s="51" t="str">
        <f>GEOGRAFIS!B18</f>
        <v>Sumber Agung</v>
      </c>
      <c r="C19" s="52"/>
      <c r="D19" s="52"/>
      <c r="E19" s="52"/>
      <c r="F19" s="52"/>
    </row>
    <row r="20" spans="1:6">
      <c r="A20" s="40">
        <v>16</v>
      </c>
      <c r="B20" s="51" t="str">
        <f>GEOGRAFIS!B19</f>
        <v>Batu Hitam</v>
      </c>
      <c r="C20" s="52"/>
      <c r="D20" s="52"/>
      <c r="E20" s="52"/>
      <c r="F20" s="52"/>
    </row>
    <row r="21" spans="1:6">
      <c r="A21" s="40">
        <v>17</v>
      </c>
      <c r="B21" s="51" t="str">
        <f>GEOGRAFIS!B20</f>
        <v>Kabua Bua</v>
      </c>
      <c r="C21" s="52"/>
      <c r="D21" s="52"/>
      <c r="E21" s="52"/>
      <c r="F21" s="52"/>
    </row>
    <row r="22" spans="1:6">
      <c r="A22" s="40">
        <v>18</v>
      </c>
      <c r="B22" s="51" t="str">
        <f>GEOGRAFIS!B21</f>
        <v>Pulodalagan</v>
      </c>
      <c r="C22" s="52" t="s">
        <v>146</v>
      </c>
      <c r="D22" s="52" t="s">
        <v>147</v>
      </c>
      <c r="E22" s="52">
        <v>165</v>
      </c>
      <c r="F22" s="52" t="s">
        <v>140</v>
      </c>
    </row>
    <row r="23" spans="1:6">
      <c r="A23" s="40"/>
      <c r="B23" s="51"/>
      <c r="C23" s="52"/>
      <c r="D23" s="52" t="s">
        <v>148</v>
      </c>
      <c r="E23" s="52">
        <v>165</v>
      </c>
      <c r="F23" s="52" t="s">
        <v>149</v>
      </c>
    </row>
    <row r="24" spans="1:6">
      <c r="A24" s="40">
        <v>19</v>
      </c>
      <c r="B24" s="51" t="str">
        <f>GEOGRAFIS!B22</f>
        <v>Obo Balingara</v>
      </c>
      <c r="C24" s="52" t="s">
        <v>138</v>
      </c>
      <c r="D24" s="52" t="s">
        <v>150</v>
      </c>
      <c r="E24" s="52">
        <v>190</v>
      </c>
      <c r="F24" s="52" t="s">
        <v>137</v>
      </c>
    </row>
    <row r="25" spans="1:6">
      <c r="A25" s="40"/>
      <c r="B25" s="51"/>
      <c r="C25" s="52"/>
      <c r="D25" s="52" t="s">
        <v>151</v>
      </c>
      <c r="E25" s="52">
        <v>190</v>
      </c>
      <c r="F25" s="52" t="s">
        <v>152</v>
      </c>
    </row>
    <row r="26" spans="1:6">
      <c r="A26" s="40">
        <v>20</v>
      </c>
      <c r="B26" s="51" t="str">
        <f>GEOGRAFIS!B23</f>
        <v>Tetesulu</v>
      </c>
      <c r="C26" s="52"/>
      <c r="D26" s="52"/>
      <c r="E26" s="52"/>
      <c r="F26" s="52"/>
    </row>
    <row r="27" spans="1:6">
      <c r="A27" s="3"/>
      <c r="B27" s="49"/>
      <c r="C27" s="48"/>
      <c r="D27" s="48"/>
      <c r="E27" s="48"/>
      <c r="F27" s="48"/>
    </row>
    <row r="28" spans="1:6">
      <c r="E28" s="19" t="str">
        <f>GEOGRAFIS!F25</f>
        <v>Tomeang, - November 2022</v>
      </c>
    </row>
    <row r="29" spans="1:6">
      <c r="F29" s="18"/>
    </row>
    <row r="30" spans="1:6">
      <c r="E30" s="19" t="str">
        <f>GEOGRAFIS!F27</f>
        <v>Camat Nuhon</v>
      </c>
    </row>
    <row r="31" spans="1:6">
      <c r="F31" s="18"/>
    </row>
    <row r="34" spans="5:5">
      <c r="E34" s="19" t="str">
        <f>GEOGRAFIS!F31</f>
        <v>Hariadi Bola, SH</v>
      </c>
    </row>
    <row r="35" spans="5:5">
      <c r="E35" s="19" t="str">
        <f>GEOGRAFIS!F32</f>
        <v>NIP : 19830510 200801 1 010</v>
      </c>
    </row>
  </sheetData>
  <mergeCells count="2">
    <mergeCell ref="A1:F1"/>
    <mergeCell ref="B3:F3"/>
  </mergeCells>
  <printOptions horizontalCentered="1" verticalCentered="1"/>
  <pageMargins left="0.70833333333333304" right="0.70833333333333304" top="0.74791666666666701" bottom="0.74791666666666701" header="0.511811023622047" footer="0.511811023622047"/>
  <pageSetup paperSize="9" scale="8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355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2</vt:i4>
      </vt:variant>
    </vt:vector>
  </HeadingPairs>
  <TitlesOfParts>
    <vt:vector size="9" baseType="lpstr">
      <vt:lpstr>COVER</vt:lpstr>
      <vt:lpstr>GEOGRAFIS</vt:lpstr>
      <vt:lpstr>DEMOGRAFIS</vt:lpstr>
      <vt:lpstr>POTENSI SDA </vt:lpstr>
      <vt:lpstr>SDM</vt:lpstr>
      <vt:lpstr>INFRASTRUKTUR</vt:lpstr>
      <vt:lpstr>PARIWISATA</vt:lpstr>
      <vt:lpstr>DEMOGRAFIS!Print_Area</vt:lpstr>
      <vt:lpstr>SDM!Print_Area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HP</dc:creator>
  <dc:description/>
  <cp:lastModifiedBy>HP</cp:lastModifiedBy>
  <cp:revision>59</cp:revision>
  <cp:lastPrinted>2022-12-23T07:00:13Z</cp:lastPrinted>
  <dcterms:created xsi:type="dcterms:W3CDTF">2022-07-20T09:14:00Z</dcterms:created>
  <dcterms:modified xsi:type="dcterms:W3CDTF">2022-12-31T09:15:04Z</dcterms:modified>
  <dc:language>en-US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040B6954F16C4936B39ACD3DA9735BA6</vt:lpwstr>
  </property>
  <property fmtid="{D5CDD505-2E9C-101B-9397-08002B2CF9AE}" pid="3" name="KSOProductBuildVer">
    <vt:lpwstr>1033-11.2.0.11191</vt:lpwstr>
  </property>
</Properties>
</file>