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6.  DATA BIDANG STATISTIK  2022\YG DIPAPARKAN THN 2022\1.  FILE DATA KECAMATAN 2022\KEC, BALANTAK SELATAN\"/>
    </mc:Choice>
  </mc:AlternateContent>
  <bookViews>
    <workbookView xWindow="0" yWindow="0" windowWidth="28800" windowHeight="12015" activeTab="2"/>
  </bookViews>
  <sheets>
    <sheet name="COVER" sheetId="8" r:id="rId1"/>
    <sheet name="GEOGRAFIS" sheetId="2" r:id="rId2"/>
    <sheet name="DEMOGRAFIS" sheetId="3" r:id="rId3"/>
    <sheet name="DT POTENSI SDM " sheetId="4" r:id="rId4"/>
    <sheet name="DT SDM" sheetId="5" r:id="rId5"/>
    <sheet name="DT INFRASTRUKTUR" sheetId="6" r:id="rId6"/>
    <sheet name="PARIWISATA" sheetId="7" r:id="rId7"/>
  </sheets>
  <definedNames>
    <definedName name="_xlnm.Print_Area" localSheetId="4">'DT SDM'!$A$1:$P$25</definedName>
  </definedNames>
  <calcPr calcId="152511"/>
</workbook>
</file>

<file path=xl/calcChain.xml><?xml version="1.0" encoding="utf-8"?>
<calcChain xmlns="http://schemas.openxmlformats.org/spreadsheetml/2006/main">
  <c r="E16" i="3" l="1"/>
  <c r="E15" i="3"/>
  <c r="E14" i="3"/>
  <c r="E13" i="3"/>
  <c r="E12" i="3"/>
  <c r="E11" i="3"/>
  <c r="E10" i="3"/>
  <c r="E9" i="3"/>
  <c r="E8" i="3"/>
  <c r="E7" i="3"/>
  <c r="E6" i="3"/>
  <c r="E5" i="3"/>
  <c r="M16" i="3" l="1"/>
  <c r="I16" i="3"/>
  <c r="H16" i="3"/>
  <c r="G16" i="3"/>
  <c r="F16" i="3"/>
  <c r="D16" i="3"/>
  <c r="C16" i="3"/>
  <c r="AD17" i="6"/>
  <c r="AB17" i="6"/>
  <c r="X17" i="6"/>
  <c r="W17" i="6"/>
  <c r="V17" i="6"/>
  <c r="U17" i="6"/>
  <c r="T17" i="6"/>
  <c r="S17" i="6"/>
  <c r="P17" i="6"/>
  <c r="O17" i="6"/>
  <c r="L17" i="6"/>
  <c r="K17" i="6"/>
  <c r="H17" i="6"/>
  <c r="G17" i="6"/>
  <c r="F17" i="6"/>
  <c r="E17" i="6"/>
  <c r="D17" i="6"/>
  <c r="C17" i="6"/>
</calcChain>
</file>

<file path=xl/sharedStrings.xml><?xml version="1.0" encoding="utf-8"?>
<sst xmlns="http://schemas.openxmlformats.org/spreadsheetml/2006/main" count="955" uniqueCount="235">
  <si>
    <t>NO</t>
  </si>
  <si>
    <t>DESA/KELURAHAN</t>
  </si>
  <si>
    <t>JUMLAH PULAU</t>
  </si>
  <si>
    <t>JARAK KE KABUPATEN</t>
  </si>
  <si>
    <t>KETERANGAN</t>
  </si>
  <si>
    <t>JMH PENDUDUK</t>
  </si>
  <si>
    <t>JUMLAH KARTU KELUARGA</t>
  </si>
  <si>
    <t>JUMLAH KARTU KELUARGA MENURUT AGAMA</t>
  </si>
  <si>
    <t>LAKI-LAKI</t>
  </si>
  <si>
    <t>PEREMPUAN</t>
  </si>
  <si>
    <t>ISLAM</t>
  </si>
  <si>
    <t>KRISTEN</t>
  </si>
  <si>
    <t>KHATOLIK</t>
  </si>
  <si>
    <t>HINDU</t>
  </si>
  <si>
    <t>BUDHA</t>
  </si>
  <si>
    <t>KONGHUCU</t>
  </si>
  <si>
    <t>JUMLAH PERTANIAN/PERKEBUNAN</t>
  </si>
  <si>
    <t>JUMLAH PERIKANAN</t>
  </si>
  <si>
    <t>JUMLAH PETERNAKAN</t>
  </si>
  <si>
    <t>JUMLAH BAHAN MINERAL/TAMBANG</t>
  </si>
  <si>
    <t>PADI</t>
  </si>
  <si>
    <t>JAGUNG</t>
  </si>
  <si>
    <t>KEDELAI</t>
  </si>
  <si>
    <t>KACANG TANAH</t>
  </si>
  <si>
    <t>UBI KAYU</t>
  </si>
  <si>
    <t>UBI JALAR</t>
  </si>
  <si>
    <t>TOMAT</t>
  </si>
  <si>
    <t>CABE KECIL</t>
  </si>
  <si>
    <t>CABE BESAR</t>
  </si>
  <si>
    <t xml:space="preserve">BUAH NAGA </t>
  </si>
  <si>
    <t>PISANG</t>
  </si>
  <si>
    <t>JERUK SIAM</t>
  </si>
  <si>
    <t>SEMANGKA</t>
  </si>
  <si>
    <t>KELAPA KOPRA</t>
  </si>
  <si>
    <t>KOPI</t>
  </si>
  <si>
    <t>KAKAO</t>
  </si>
  <si>
    <t>KACANG PANJANG</t>
  </si>
  <si>
    <t>IKAN MAS</t>
  </si>
  <si>
    <t>IKAN NILA</t>
  </si>
  <si>
    <t>IKAN LELE</t>
  </si>
  <si>
    <t>IKAN BANDENG</t>
  </si>
  <si>
    <t xml:space="preserve">KEPITING </t>
  </si>
  <si>
    <t>UDANG</t>
  </si>
  <si>
    <t>UDANG BOSTER</t>
  </si>
  <si>
    <t>IKAN MUJAIR</t>
  </si>
  <si>
    <t>ITIK</t>
  </si>
  <si>
    <t>ENTOK</t>
  </si>
  <si>
    <t>KELINCI</t>
  </si>
  <si>
    <t>SAPI</t>
  </si>
  <si>
    <t>KERBAU</t>
  </si>
  <si>
    <t>KUDA</t>
  </si>
  <si>
    <t>KAMBING</t>
  </si>
  <si>
    <t>DOMBA</t>
  </si>
  <si>
    <t>BABI</t>
  </si>
  <si>
    <t>AYAM KAMPUNG</t>
  </si>
  <si>
    <t>AYAM PETELUR</t>
  </si>
  <si>
    <t>BURUNG PUYUH</t>
  </si>
  <si>
    <t>NIKEL</t>
  </si>
  <si>
    <t>SEMEN</t>
  </si>
  <si>
    <t>PASIR</t>
  </si>
  <si>
    <t>KERIKIL</t>
  </si>
  <si>
    <t>BATU</t>
  </si>
  <si>
    <t xml:space="preserve">DATA SUMBER DAYA MANUSIA KECAMATAN/DESA/KELURAHAN  </t>
  </si>
  <si>
    <t>JUMLAH SISWA</t>
  </si>
  <si>
    <t>JUMLAH MAHASISWA</t>
  </si>
  <si>
    <t>JUMLAH GURU</t>
  </si>
  <si>
    <t>JUMLAH TENAGA KESEHATAN</t>
  </si>
  <si>
    <t>SD</t>
  </si>
  <si>
    <t>MIN</t>
  </si>
  <si>
    <t>SMP</t>
  </si>
  <si>
    <t>MTS</t>
  </si>
  <si>
    <t>SMA</t>
  </si>
  <si>
    <t>MI</t>
  </si>
  <si>
    <t>PNS</t>
  </si>
  <si>
    <t>PPPK</t>
  </si>
  <si>
    <t>NON PNS</t>
  </si>
  <si>
    <t>NON PPPK</t>
  </si>
  <si>
    <t xml:space="preserve">DATA INFRASTRUKTUR  KECAMATAN/DESA/KELURAHAN  </t>
  </si>
  <si>
    <t>FASILITAS PENDIDIKAN</t>
  </si>
  <si>
    <t>FASILITAS KESEHATAN</t>
  </si>
  <si>
    <t>FASILITAS RUMAH IBADAH</t>
  </si>
  <si>
    <t>KANTOR PEMERINTAH</t>
  </si>
  <si>
    <t>PEMUKIMAN</t>
  </si>
  <si>
    <t>PAUD</t>
  </si>
  <si>
    <t>TK</t>
  </si>
  <si>
    <t>PUSKESMAS</t>
  </si>
  <si>
    <t>PUSTU</t>
  </si>
  <si>
    <t>POS KESDES</t>
  </si>
  <si>
    <t>JMH KANTOR KECAMATAN</t>
  </si>
  <si>
    <t>JMH KANTOR KELURAHAN</t>
  </si>
  <si>
    <t>JMH KANTOR DESA</t>
  </si>
  <si>
    <t>JMH RUMAH</t>
  </si>
  <si>
    <t>JMH RUMAH LAYAK HUNI</t>
  </si>
  <si>
    <t>JMH RUMAH TIDAK LAYAK HUNI</t>
  </si>
  <si>
    <t>JMH RUMAH  PEMERINTAH DAERAH</t>
  </si>
  <si>
    <t>JMH RUMAH MILIK SWASTA</t>
  </si>
  <si>
    <t>TEMPAT WISATA</t>
  </si>
  <si>
    <t xml:space="preserve">DESTINASI WISATA </t>
  </si>
  <si>
    <t>CAMAT</t>
  </si>
  <si>
    <t>Luwuk,                                                      2022</t>
  </si>
  <si>
    <t>Luwuk,                                  2022</t>
  </si>
  <si>
    <t>PEPAYA</t>
  </si>
  <si>
    <t>DURIAN</t>
  </si>
  <si>
    <t>PEMERINTAH KABUPATEN BANGGAI</t>
  </si>
  <si>
    <t>1</t>
  </si>
  <si>
    <t>TOMBOS</t>
  </si>
  <si>
    <t>2</t>
  </si>
  <si>
    <t>TINTINGON</t>
  </si>
  <si>
    <t>3</t>
  </si>
  <si>
    <t>BOOY</t>
  </si>
  <si>
    <t>4</t>
  </si>
  <si>
    <t>5</t>
  </si>
  <si>
    <t>6</t>
  </si>
  <si>
    <t>7</t>
  </si>
  <si>
    <t>8</t>
  </si>
  <si>
    <t>9</t>
  </si>
  <si>
    <t>10</t>
  </si>
  <si>
    <t>11</t>
  </si>
  <si>
    <t>SEPE</t>
  </si>
  <si>
    <t>DONDO</t>
  </si>
  <si>
    <t>RESARNA</t>
  </si>
  <si>
    <t>GIWANG</t>
  </si>
  <si>
    <t>GORONTALO</t>
  </si>
  <si>
    <t>TONGKE</t>
  </si>
  <si>
    <t>POYANG</t>
  </si>
  <si>
    <t>TANGGAWAS</t>
  </si>
  <si>
    <t>YULIANTO E.TULEE,S.STP.,S.Sos</t>
  </si>
  <si>
    <t>Nip.19770708 199712 1 001</t>
  </si>
  <si>
    <t>YULIANTO E. TULEE,S.STP.,S.Sos</t>
  </si>
  <si>
    <t>CAMAT BALANTAK SELATAN</t>
  </si>
  <si>
    <t>DATA GEOGRAFIS KECAMATAN  BALANTAK SELATAN</t>
  </si>
  <si>
    <t>DATA DEMOGRAFIS KECAMATAN BALANTAK SELATAN</t>
  </si>
  <si>
    <t>DATA POTENSI SUMBER DAYA ALAM DESA/KELURAHAN KECAMATAN  BALANTAK SELATAN</t>
  </si>
  <si>
    <t>DATA PARIWISATA KECAMATAN BALANTAK SELATAN</t>
  </si>
  <si>
    <t>Nip.19770708 1997121 001</t>
  </si>
  <si>
    <t>-</t>
  </si>
  <si>
    <t>1,5  Ha</t>
  </si>
  <si>
    <t>Air Terjun Dolion</t>
  </si>
  <si>
    <t>Watu Langkai</t>
  </si>
  <si>
    <t>Pantai Donggulalu</t>
  </si>
  <si>
    <t>Weer Molino</t>
  </si>
  <si>
    <t>Wisata alam</t>
  </si>
  <si>
    <t>104 Km</t>
  </si>
  <si>
    <t>114 Km</t>
  </si>
  <si>
    <t>110 Km</t>
  </si>
  <si>
    <t>111 Km</t>
  </si>
  <si>
    <t>241  Ha</t>
  </si>
  <si>
    <t>115  Ha</t>
  </si>
  <si>
    <t>100  Ha</t>
  </si>
  <si>
    <t>110  Ha</t>
  </si>
  <si>
    <t>112  Ha</t>
  </si>
  <si>
    <t>2,3  Ha</t>
  </si>
  <si>
    <t>97  Ha</t>
  </si>
  <si>
    <t>1  Ha</t>
  </si>
  <si>
    <t>2  Ha</t>
  </si>
  <si>
    <t>50  Ha</t>
  </si>
  <si>
    <t>70  Ha</t>
  </si>
  <si>
    <t>103  Ha</t>
  </si>
  <si>
    <t>167  Ha</t>
  </si>
  <si>
    <t>4.5   Ha</t>
  </si>
  <si>
    <t>79  Ha</t>
  </si>
  <si>
    <t>5  Ha</t>
  </si>
  <si>
    <t>6  Ha</t>
  </si>
  <si>
    <t>3  Ha</t>
  </si>
  <si>
    <t>3,5  Ha</t>
  </si>
  <si>
    <t>0,5  Ha</t>
  </si>
  <si>
    <t>2,5  Ha</t>
  </si>
  <si>
    <t>10  Ha</t>
  </si>
  <si>
    <t>4  Ha</t>
  </si>
  <si>
    <t>73  Ha</t>
  </si>
  <si>
    <t>150  Ha</t>
  </si>
  <si>
    <t>200  Ha</t>
  </si>
  <si>
    <t>5,5  Ha</t>
  </si>
  <si>
    <t>270  Ha</t>
  </si>
  <si>
    <t>21  Ha</t>
  </si>
  <si>
    <t>55  Ekor</t>
  </si>
  <si>
    <t>25  Ekor</t>
  </si>
  <si>
    <t>35  Ekor</t>
  </si>
  <si>
    <t>53  Ekor</t>
  </si>
  <si>
    <t>27  Ekor</t>
  </si>
  <si>
    <t>28  Ekor</t>
  </si>
  <si>
    <t>21  Ekor</t>
  </si>
  <si>
    <t>23  Ekor</t>
  </si>
  <si>
    <t>29  Ekor</t>
  </si>
  <si>
    <t>59  Ekor</t>
  </si>
  <si>
    <t>79  Ekor</t>
  </si>
  <si>
    <t>10  Ekor</t>
  </si>
  <si>
    <t>19  Ekor</t>
  </si>
  <si>
    <t>37  Ekor</t>
  </si>
  <si>
    <t>78  Ekor</t>
  </si>
  <si>
    <t>18  Ekor</t>
  </si>
  <si>
    <t>17  Ekor</t>
  </si>
  <si>
    <t>15  Ekor</t>
  </si>
  <si>
    <t>12  Ekor</t>
  </si>
  <si>
    <t>20  Ekor</t>
  </si>
  <si>
    <t>210  Ekor</t>
  </si>
  <si>
    <t>123  Ekor</t>
  </si>
  <si>
    <t>217  Ekor</t>
  </si>
  <si>
    <t>213  Ekor</t>
  </si>
  <si>
    <t>175  Ekor</t>
  </si>
  <si>
    <t>182  Ekor</t>
  </si>
  <si>
    <t>230  Ekor</t>
  </si>
  <si>
    <t>273  Ekor</t>
  </si>
  <si>
    <t>395  Ekor</t>
  </si>
  <si>
    <t>286  Ekor</t>
  </si>
  <si>
    <t>987  Ekor</t>
  </si>
  <si>
    <t>1200  Ekor</t>
  </si>
  <si>
    <t>JMH  KEPADATAN PENDUDUK</t>
  </si>
  <si>
    <t>22,90</t>
  </si>
  <si>
    <t>7,10</t>
  </si>
  <si>
    <t>21,80</t>
  </si>
  <si>
    <t>15,10</t>
  </si>
  <si>
    <t>1'1,20</t>
  </si>
  <si>
    <t>6,70</t>
  </si>
  <si>
    <t>6,40</t>
  </si>
  <si>
    <t>3,50</t>
  </si>
  <si>
    <t>23,30</t>
  </si>
  <si>
    <t>3,40</t>
  </si>
  <si>
    <t>25,10</t>
  </si>
  <si>
    <t>JARAK KE KABUPATEN                                       (Km)</t>
  </si>
  <si>
    <t>LUAS  WILAYAH                                                                             (Km2)</t>
  </si>
  <si>
    <t>TINGGI WILAYAH                                                         (Mdpl)</t>
  </si>
  <si>
    <t>101  Ha</t>
  </si>
  <si>
    <t>165  Ha</t>
  </si>
  <si>
    <t>47  Ha</t>
  </si>
  <si>
    <t>47  Ekor</t>
  </si>
  <si>
    <t>51  Ekor</t>
  </si>
  <si>
    <t>32  Ekor</t>
  </si>
  <si>
    <t>167  Ekor</t>
  </si>
  <si>
    <t>26  Ekor</t>
  </si>
  <si>
    <t>473  Ekor</t>
  </si>
  <si>
    <t>1500  Ekor</t>
  </si>
  <si>
    <t>350  Ekor</t>
  </si>
  <si>
    <t>JUMLAH</t>
  </si>
  <si>
    <t>JMH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</si>
</sst>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36"/>
      <color theme="1"/>
      <name val="Algerian"/>
      <family val="5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20"/>
      <color theme="1"/>
      <name val="Arial Narrow"/>
      <family val="2"/>
    </font>
    <font>
      <sz val="11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3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Fill="1" applyBorder="1"/>
    <xf numFmtId="0" fontId="4" fillId="0" borderId="0" xfId="0" applyFont="1" applyAlignment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/>
    <xf numFmtId="0" fontId="4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Fill="1" applyBorder="1"/>
    <xf numFmtId="0" fontId="4" fillId="0" borderId="2" xfId="0" quotePrefix="1" applyFont="1" applyBorder="1" applyAlignment="1">
      <alignment horizontal="center"/>
    </xf>
    <xf numFmtId="49" fontId="4" fillId="0" borderId="2" xfId="0" quotePrefix="1" applyNumberFormat="1" applyFont="1" applyBorder="1" applyAlignment="1">
      <alignment horizontal="center"/>
    </xf>
    <xf numFmtId="20" fontId="4" fillId="0" borderId="4" xfId="0" quotePrefix="1" applyNumberFormat="1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49" fontId="4" fillId="0" borderId="4" xfId="0" quotePrefix="1" applyNumberFormat="1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4" fillId="0" borderId="10" xfId="0" applyFont="1" applyBorder="1"/>
    <xf numFmtId="0" fontId="5" fillId="0" borderId="4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5" fillId="4" borderId="4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47626</xdr:rowOff>
    </xdr:from>
    <xdr:to>
      <xdr:col>2</xdr:col>
      <xdr:colOff>38101</xdr:colOff>
      <xdr:row>7</xdr:row>
      <xdr:rowOff>110413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47626"/>
          <a:ext cx="1257300" cy="1501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533400</xdr:colOff>
      <xdr:row>2</xdr:row>
      <xdr:rowOff>12198</xdr:rowOff>
    </xdr:from>
    <xdr:ext cx="8020049" cy="1782924"/>
    <xdr:sp macro="" textlink="">
      <xdr:nvSpPr>
        <xdr:cNvPr id="3" name="Rectangle 2"/>
        <xdr:cNvSpPr/>
      </xdr:nvSpPr>
      <xdr:spPr>
        <a:xfrm>
          <a:off x="1143000" y="497973"/>
          <a:ext cx="8020049" cy="178292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DATA KECAMATAN BALANTAK SELATAN </a:t>
          </a:r>
        </a:p>
      </xdr:txBody>
    </xdr:sp>
    <xdr:clientData/>
  </xdr:oneCellAnchor>
  <xdr:twoCellAnchor editAs="oneCell">
    <xdr:from>
      <xdr:col>4</xdr:col>
      <xdr:colOff>114299</xdr:colOff>
      <xdr:row>12</xdr:row>
      <xdr:rowOff>161925</xdr:rowOff>
    </xdr:from>
    <xdr:to>
      <xdr:col>12</xdr:col>
      <xdr:colOff>530946</xdr:colOff>
      <xdr:row>25</xdr:row>
      <xdr:rowOff>19051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t="11536" b="11567"/>
        <a:stretch/>
      </xdr:blipFill>
      <xdr:spPr>
        <a:xfrm>
          <a:off x="2552699" y="2552700"/>
          <a:ext cx="5293447" cy="2333626"/>
        </a:xfrm>
        <a:prstGeom prst="rect">
          <a:avLst/>
        </a:prstGeom>
      </xdr:spPr>
    </xdr:pic>
    <xdr:clientData/>
  </xdr:twoCellAnchor>
  <xdr:twoCellAnchor>
    <xdr:from>
      <xdr:col>2</xdr:col>
      <xdr:colOff>9524</xdr:colOff>
      <xdr:row>27</xdr:row>
      <xdr:rowOff>95250</xdr:rowOff>
    </xdr:from>
    <xdr:to>
      <xdr:col>14</xdr:col>
      <xdr:colOff>552449</xdr:colOff>
      <xdr:row>34</xdr:row>
      <xdr:rowOff>57150</xdr:rowOff>
    </xdr:to>
    <xdr:sp macro="" textlink="">
      <xdr:nvSpPr>
        <xdr:cNvPr id="5" name="Text Box 1"/>
        <xdr:cNvSpPr txBox="1"/>
      </xdr:nvSpPr>
      <xdr:spPr>
        <a:xfrm>
          <a:off x="1228724" y="5343525"/>
          <a:ext cx="7858125" cy="1295400"/>
        </a:xfrm>
        <a:prstGeom prst="rect">
          <a:avLst/>
        </a:prstGeom>
        <a:ln w="571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R="487045" indent="-450215" algn="ctr">
            <a:lnSpc>
              <a:spcPct val="107000"/>
            </a:lnSpc>
            <a:spcAft>
              <a:spcPts val="0"/>
            </a:spcAft>
          </a:pPr>
          <a:r>
            <a:rPr lang="en-US" sz="2000" b="1">
              <a:ln w="6731" cap="flat" cmpd="sng" algn="ctr">
                <a:solidFill>
                  <a:srgbClr val="FFFFFF"/>
                </a:solidFill>
                <a:prstDash val="solid"/>
                <a:round/>
              </a:ln>
              <a:solidFill>
                <a:srgbClr val="262626"/>
              </a:solidFill>
              <a:effectLst>
                <a:outerShdw dist="38100" dir="2700000" algn="bl">
                  <a:schemeClr val="accent5"/>
                </a:outerShdw>
              </a:effectLst>
              <a:ea typeface="Calibri" panose="020F0502020204030204" pitchFamily="34" charset="0"/>
              <a:cs typeface="Times New Roman" panose="02020603050405020304" pitchFamily="18" charset="0"/>
            </a:rPr>
            <a:t>DINAS KOMUNIKASI,INFORMATIKA,STATISTIK &amp; PERSANDIAN</a:t>
          </a:r>
          <a:endParaRPr lang="en-US" sz="20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US" sz="2000" b="1">
              <a:ln w="6731" cap="flat" cmpd="sng" algn="ctr">
                <a:solidFill>
                  <a:srgbClr val="FFFFFF"/>
                </a:solidFill>
                <a:prstDash val="solid"/>
                <a:round/>
              </a:ln>
              <a:solidFill>
                <a:srgbClr val="262626"/>
              </a:solidFill>
              <a:effectLst>
                <a:outerShdw dist="38100" dir="2700000" algn="bl">
                  <a:schemeClr val="accent5"/>
                </a:outerShdw>
              </a:effectLst>
              <a:ea typeface="Calibri" panose="020F0502020204030204" pitchFamily="34" charset="0"/>
              <a:cs typeface="Times New Roman" panose="02020603050405020304" pitchFamily="18" charset="0"/>
            </a:rPr>
            <a:t>BIDANG  STATISTIK</a:t>
          </a:r>
          <a:endParaRPr lang="en-US" sz="20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US" sz="2000" b="1">
              <a:ln w="6731" cap="flat" cmpd="sng" algn="ctr">
                <a:solidFill>
                  <a:srgbClr val="FFFFFF"/>
                </a:solidFill>
                <a:prstDash val="solid"/>
                <a:round/>
              </a:ln>
              <a:solidFill>
                <a:srgbClr val="262626"/>
              </a:solidFill>
              <a:effectLst>
                <a:outerShdw dist="38100" dir="2700000" algn="bl">
                  <a:schemeClr val="accent5"/>
                </a:outerShdw>
              </a:effectLst>
              <a:ea typeface="Calibri" panose="020F0502020204030204" pitchFamily="34" charset="0"/>
              <a:cs typeface="Times New Roman" panose="02020603050405020304" pitchFamily="18" charset="0"/>
            </a:rPr>
            <a:t>TAHUN  2022</a:t>
          </a:r>
          <a:endParaRPr lang="en-US" sz="20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topLeftCell="A7" zoomScaleNormal="100" workbookViewId="0">
      <selection activeCell="M34" sqref="M34"/>
    </sheetView>
  </sheetViews>
  <sheetFormatPr defaultRowHeight="15"/>
  <sheetData>
    <row r="1" spans="1:17" ht="23.25" customHeight="1">
      <c r="A1" s="58" t="s">
        <v>103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15" customHeigh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</sheetData>
  <mergeCells count="1">
    <mergeCell ref="A1:Q2"/>
  </mergeCells>
  <pageMargins left="0.7" right="0.7" top="0.75" bottom="0.75" header="0.3" footer="0.3"/>
  <pageSetup paperSize="9" scale="84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G1"/>
    </sheetView>
  </sheetViews>
  <sheetFormatPr defaultColWidth="9" defaultRowHeight="16.5"/>
  <cols>
    <col min="1" max="1" width="5.140625" style="2" customWidth="1"/>
    <col min="2" max="2" width="35.85546875" style="2" customWidth="1"/>
    <col min="3" max="7" width="18.7109375" style="2" customWidth="1"/>
    <col min="8" max="16384" width="9" style="2"/>
  </cols>
  <sheetData>
    <row r="1" spans="1:7" ht="25.5">
      <c r="A1" s="59" t="s">
        <v>130</v>
      </c>
      <c r="B1" s="59"/>
      <c r="C1" s="59"/>
      <c r="D1" s="59"/>
      <c r="E1" s="59"/>
      <c r="F1" s="59"/>
      <c r="G1" s="59"/>
    </row>
    <row r="3" spans="1:7" ht="54.75" customHeight="1" thickBot="1">
      <c r="A3" s="21" t="s">
        <v>0</v>
      </c>
      <c r="B3" s="21" t="s">
        <v>1</v>
      </c>
      <c r="C3" s="22" t="s">
        <v>220</v>
      </c>
      <c r="D3" s="22" t="s">
        <v>221</v>
      </c>
      <c r="E3" s="22" t="s">
        <v>2</v>
      </c>
      <c r="F3" s="22" t="s">
        <v>219</v>
      </c>
      <c r="G3" s="21" t="s">
        <v>4</v>
      </c>
    </row>
    <row r="4" spans="1:7" ht="17.25" thickTop="1">
      <c r="A4" s="42" t="s">
        <v>104</v>
      </c>
      <c r="B4" s="43" t="s">
        <v>105</v>
      </c>
      <c r="C4" s="44" t="s">
        <v>208</v>
      </c>
      <c r="D4" s="14">
        <v>6</v>
      </c>
      <c r="E4" s="14" t="s">
        <v>135</v>
      </c>
      <c r="F4" s="14">
        <v>109</v>
      </c>
      <c r="G4" s="15"/>
    </row>
    <row r="5" spans="1:7">
      <c r="A5" s="40" t="s">
        <v>106</v>
      </c>
      <c r="B5" s="10" t="s">
        <v>107</v>
      </c>
      <c r="C5" s="41" t="s">
        <v>209</v>
      </c>
      <c r="D5" s="11">
        <v>450</v>
      </c>
      <c r="E5" s="11" t="s">
        <v>135</v>
      </c>
      <c r="F5" s="11">
        <v>104</v>
      </c>
      <c r="G5" s="10"/>
    </row>
    <row r="6" spans="1:7">
      <c r="A6" s="40" t="s">
        <v>108</v>
      </c>
      <c r="B6" s="10" t="s">
        <v>109</v>
      </c>
      <c r="C6" s="41" t="s">
        <v>210</v>
      </c>
      <c r="D6" s="11">
        <v>500</v>
      </c>
      <c r="E6" s="11" t="s">
        <v>135</v>
      </c>
      <c r="F6" s="11">
        <v>109</v>
      </c>
      <c r="G6" s="10"/>
    </row>
    <row r="7" spans="1:7">
      <c r="A7" s="40" t="s">
        <v>110</v>
      </c>
      <c r="B7" s="10" t="s">
        <v>118</v>
      </c>
      <c r="C7" s="41" t="s">
        <v>211</v>
      </c>
      <c r="D7" s="11">
        <v>40</v>
      </c>
      <c r="E7" s="11" t="s">
        <v>135</v>
      </c>
      <c r="F7" s="11">
        <v>111</v>
      </c>
      <c r="G7" s="10"/>
    </row>
    <row r="8" spans="1:7">
      <c r="A8" s="40" t="s">
        <v>111</v>
      </c>
      <c r="B8" s="10" t="s">
        <v>119</v>
      </c>
      <c r="C8" s="41" t="s">
        <v>212</v>
      </c>
      <c r="D8" s="11">
        <v>7</v>
      </c>
      <c r="E8" s="11" t="s">
        <v>135</v>
      </c>
      <c r="F8" s="11">
        <v>112</v>
      </c>
      <c r="G8" s="10"/>
    </row>
    <row r="9" spans="1:7">
      <c r="A9" s="40" t="s">
        <v>112</v>
      </c>
      <c r="B9" s="10" t="s">
        <v>120</v>
      </c>
      <c r="C9" s="41" t="s">
        <v>213</v>
      </c>
      <c r="D9" s="11">
        <v>4</v>
      </c>
      <c r="E9" s="11" t="s">
        <v>135</v>
      </c>
      <c r="F9" s="11">
        <v>114</v>
      </c>
      <c r="G9" s="10"/>
    </row>
    <row r="10" spans="1:7" ht="15" customHeight="1">
      <c r="A10" s="40" t="s">
        <v>113</v>
      </c>
      <c r="B10" s="10" t="s">
        <v>121</v>
      </c>
      <c r="C10" s="41" t="s">
        <v>214</v>
      </c>
      <c r="D10" s="11">
        <v>6</v>
      </c>
      <c r="E10" s="11" t="s">
        <v>135</v>
      </c>
      <c r="F10" s="11">
        <v>115</v>
      </c>
      <c r="G10" s="10"/>
    </row>
    <row r="11" spans="1:7">
      <c r="A11" s="40" t="s">
        <v>114</v>
      </c>
      <c r="B11" s="10" t="s">
        <v>122</v>
      </c>
      <c r="C11" s="41" t="s">
        <v>215</v>
      </c>
      <c r="D11" s="11">
        <v>4</v>
      </c>
      <c r="E11" s="11" t="s">
        <v>135</v>
      </c>
      <c r="F11" s="11">
        <v>116</v>
      </c>
      <c r="G11" s="10"/>
    </row>
    <row r="12" spans="1:7">
      <c r="A12" s="40" t="s">
        <v>115</v>
      </c>
      <c r="B12" s="12" t="s">
        <v>123</v>
      </c>
      <c r="C12" s="41" t="s">
        <v>216</v>
      </c>
      <c r="D12" s="11">
        <v>14</v>
      </c>
      <c r="E12" s="11" t="s">
        <v>135</v>
      </c>
      <c r="F12" s="11">
        <v>115</v>
      </c>
      <c r="G12" s="10"/>
    </row>
    <row r="13" spans="1:7">
      <c r="A13" s="40" t="s">
        <v>116</v>
      </c>
      <c r="B13" s="12" t="s">
        <v>124</v>
      </c>
      <c r="C13" s="41" t="s">
        <v>217</v>
      </c>
      <c r="D13" s="11">
        <v>11</v>
      </c>
      <c r="E13" s="11" t="s">
        <v>135</v>
      </c>
      <c r="F13" s="11">
        <v>116</v>
      </c>
      <c r="G13" s="10"/>
    </row>
    <row r="14" spans="1:7">
      <c r="A14" s="40" t="s">
        <v>117</v>
      </c>
      <c r="B14" s="10" t="s">
        <v>125</v>
      </c>
      <c r="C14" s="41" t="s">
        <v>218</v>
      </c>
      <c r="D14" s="11">
        <v>4</v>
      </c>
      <c r="E14" s="11" t="s">
        <v>135</v>
      </c>
      <c r="F14" s="11">
        <v>119</v>
      </c>
      <c r="G14" s="10"/>
    </row>
    <row r="17" spans="5:6">
      <c r="E17" s="13" t="s">
        <v>100</v>
      </c>
      <c r="F17" s="13"/>
    </row>
    <row r="19" spans="5:6">
      <c r="E19" s="13" t="s">
        <v>129</v>
      </c>
      <c r="F19" s="13"/>
    </row>
    <row r="23" spans="5:6">
      <c r="E23" s="13" t="s">
        <v>126</v>
      </c>
      <c r="F23" s="13"/>
    </row>
    <row r="24" spans="5:6">
      <c r="E24" s="2" t="s">
        <v>127</v>
      </c>
    </row>
  </sheetData>
  <mergeCells count="1">
    <mergeCell ref="A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C5" sqref="C5"/>
    </sheetView>
  </sheetViews>
  <sheetFormatPr defaultColWidth="9" defaultRowHeight="16.5"/>
  <cols>
    <col min="1" max="1" width="5.7109375" style="2" customWidth="1"/>
    <col min="2" max="2" width="26.42578125" style="2" customWidth="1"/>
    <col min="3" max="3" width="14.85546875" style="2" customWidth="1"/>
    <col min="4" max="5" width="13.42578125" style="2" customWidth="1"/>
    <col min="6" max="6" width="18.140625" style="2" customWidth="1"/>
    <col min="7" max="12" width="12.28515625" style="2" customWidth="1"/>
    <col min="13" max="13" width="18.7109375" style="2" customWidth="1"/>
    <col min="14" max="14" width="13.5703125" style="2" customWidth="1"/>
    <col min="15" max="16384" width="9" style="2"/>
  </cols>
  <sheetData>
    <row r="1" spans="1:14" ht="25.5">
      <c r="A1" s="59" t="s">
        <v>131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3" spans="1:14" ht="32.1" customHeight="1">
      <c r="A3" s="65" t="s">
        <v>0</v>
      </c>
      <c r="B3" s="65" t="s">
        <v>1</v>
      </c>
      <c r="C3" s="62" t="s">
        <v>5</v>
      </c>
      <c r="D3" s="64"/>
      <c r="E3" s="63"/>
      <c r="F3" s="67" t="s">
        <v>6</v>
      </c>
      <c r="G3" s="64" t="s">
        <v>7</v>
      </c>
      <c r="H3" s="64"/>
      <c r="I3" s="64"/>
      <c r="J3" s="64"/>
      <c r="K3" s="64"/>
      <c r="L3" s="63"/>
      <c r="M3" s="67" t="s">
        <v>207</v>
      </c>
      <c r="N3" s="65" t="s">
        <v>4</v>
      </c>
    </row>
    <row r="4" spans="1:14" ht="17.25" thickBot="1">
      <c r="A4" s="66"/>
      <c r="B4" s="66"/>
      <c r="C4" s="50" t="s">
        <v>8</v>
      </c>
      <c r="D4" s="50" t="s">
        <v>9</v>
      </c>
      <c r="E4" s="50" t="s">
        <v>234</v>
      </c>
      <c r="F4" s="68"/>
      <c r="G4" s="21" t="s">
        <v>10</v>
      </c>
      <c r="H4" s="29" t="s">
        <v>11</v>
      </c>
      <c r="I4" s="30" t="s">
        <v>12</v>
      </c>
      <c r="J4" s="30" t="s">
        <v>13</v>
      </c>
      <c r="K4" s="30" t="s">
        <v>14</v>
      </c>
      <c r="L4" s="30" t="s">
        <v>15</v>
      </c>
      <c r="M4" s="68"/>
      <c r="N4" s="66"/>
    </row>
    <row r="5" spans="1:14" ht="17.25" thickTop="1">
      <c r="A5" s="35">
        <v>1</v>
      </c>
      <c r="B5" s="36" t="s">
        <v>105</v>
      </c>
      <c r="C5" s="35">
        <v>498</v>
      </c>
      <c r="D5" s="35">
        <v>482</v>
      </c>
      <c r="E5" s="35">
        <f>SUM(C5:D5)</f>
        <v>980</v>
      </c>
      <c r="F5" s="35">
        <v>980</v>
      </c>
      <c r="G5" s="35">
        <v>980</v>
      </c>
      <c r="H5" s="35">
        <v>0</v>
      </c>
      <c r="I5" s="35">
        <v>0</v>
      </c>
      <c r="J5" s="35">
        <v>0</v>
      </c>
      <c r="K5" s="35">
        <v>0</v>
      </c>
      <c r="L5" s="35">
        <v>0</v>
      </c>
      <c r="M5" s="35">
        <v>980</v>
      </c>
      <c r="N5" s="36"/>
    </row>
    <row r="6" spans="1:14">
      <c r="A6" s="37">
        <v>2</v>
      </c>
      <c r="B6" s="38" t="s">
        <v>119</v>
      </c>
      <c r="C6" s="37">
        <v>219</v>
      </c>
      <c r="D6" s="37">
        <v>208</v>
      </c>
      <c r="E6" s="37">
        <f>SUM(C6:D6)</f>
        <v>427</v>
      </c>
      <c r="F6" s="37">
        <v>427</v>
      </c>
      <c r="G6" s="37">
        <v>14</v>
      </c>
      <c r="H6" s="37">
        <v>406</v>
      </c>
      <c r="I6" s="37">
        <v>7</v>
      </c>
      <c r="J6" s="37">
        <v>0</v>
      </c>
      <c r="K6" s="37">
        <v>0</v>
      </c>
      <c r="L6" s="37">
        <v>0</v>
      </c>
      <c r="M6" s="37">
        <v>427</v>
      </c>
      <c r="N6" s="38"/>
    </row>
    <row r="7" spans="1:14">
      <c r="A7" s="37">
        <v>3</v>
      </c>
      <c r="B7" s="38" t="s">
        <v>118</v>
      </c>
      <c r="C7" s="37">
        <v>188</v>
      </c>
      <c r="D7" s="37">
        <v>162</v>
      </c>
      <c r="E7" s="37">
        <f>SUM(C7:D7)</f>
        <v>350</v>
      </c>
      <c r="F7" s="37">
        <v>350</v>
      </c>
      <c r="G7" s="37">
        <v>350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350</v>
      </c>
      <c r="N7" s="38"/>
    </row>
    <row r="8" spans="1:14">
      <c r="A8" s="37">
        <v>4</v>
      </c>
      <c r="B8" s="38" t="s">
        <v>109</v>
      </c>
      <c r="C8" s="37">
        <v>181</v>
      </c>
      <c r="D8" s="37">
        <v>166</v>
      </c>
      <c r="E8" s="37">
        <f>SUM(C8:D8)</f>
        <v>347</v>
      </c>
      <c r="F8" s="37">
        <v>347</v>
      </c>
      <c r="G8" s="37">
        <v>11</v>
      </c>
      <c r="H8" s="37">
        <v>189</v>
      </c>
      <c r="I8" s="37">
        <v>147</v>
      </c>
      <c r="J8" s="37">
        <v>0</v>
      </c>
      <c r="K8" s="37">
        <v>0</v>
      </c>
      <c r="L8" s="37">
        <v>0</v>
      </c>
      <c r="M8" s="37">
        <v>347</v>
      </c>
      <c r="N8" s="38"/>
    </row>
    <row r="9" spans="1:14">
      <c r="A9" s="37">
        <v>5</v>
      </c>
      <c r="B9" s="38" t="s">
        <v>107</v>
      </c>
      <c r="C9" s="37">
        <v>170</v>
      </c>
      <c r="D9" s="37">
        <v>168</v>
      </c>
      <c r="E9" s="37">
        <f>SUM(C9:D9)</f>
        <v>338</v>
      </c>
      <c r="F9" s="37">
        <v>338</v>
      </c>
      <c r="G9" s="37">
        <v>4</v>
      </c>
      <c r="H9" s="37">
        <v>52</v>
      </c>
      <c r="I9" s="37">
        <v>282</v>
      </c>
      <c r="J9" s="37">
        <v>0</v>
      </c>
      <c r="K9" s="37">
        <v>0</v>
      </c>
      <c r="L9" s="37">
        <v>0</v>
      </c>
      <c r="M9" s="37">
        <v>338</v>
      </c>
      <c r="N9" s="38"/>
    </row>
    <row r="10" spans="1:14" ht="15" customHeight="1">
      <c r="A10" s="37">
        <v>6</v>
      </c>
      <c r="B10" s="38" t="s">
        <v>120</v>
      </c>
      <c r="C10" s="37">
        <v>137</v>
      </c>
      <c r="D10" s="37">
        <v>118</v>
      </c>
      <c r="E10" s="37">
        <f>SUM(C10:D10)</f>
        <v>255</v>
      </c>
      <c r="F10" s="37">
        <v>255</v>
      </c>
      <c r="G10" s="37">
        <v>6</v>
      </c>
      <c r="H10" s="37">
        <v>242</v>
      </c>
      <c r="I10" s="37">
        <v>7</v>
      </c>
      <c r="J10" s="37">
        <v>0</v>
      </c>
      <c r="K10" s="37">
        <v>0</v>
      </c>
      <c r="L10" s="37">
        <v>0</v>
      </c>
      <c r="M10" s="37">
        <v>255</v>
      </c>
      <c r="N10" s="38"/>
    </row>
    <row r="11" spans="1:14">
      <c r="A11" s="37">
        <v>7</v>
      </c>
      <c r="B11" s="38" t="s">
        <v>121</v>
      </c>
      <c r="C11" s="37">
        <v>362</v>
      </c>
      <c r="D11" s="37">
        <v>314</v>
      </c>
      <c r="E11" s="37">
        <f>SUM(C11:D11)</f>
        <v>676</v>
      </c>
      <c r="F11" s="37">
        <v>676</v>
      </c>
      <c r="G11" s="37">
        <v>635</v>
      </c>
      <c r="H11" s="37">
        <v>26</v>
      </c>
      <c r="I11" s="37">
        <v>15</v>
      </c>
      <c r="J11" s="37">
        <v>0</v>
      </c>
      <c r="K11" s="37">
        <v>0</v>
      </c>
      <c r="L11" s="37">
        <v>0</v>
      </c>
      <c r="M11" s="37">
        <v>676</v>
      </c>
      <c r="N11" s="38"/>
    </row>
    <row r="12" spans="1:14">
      <c r="A12" s="37">
        <v>8</v>
      </c>
      <c r="B12" s="39" t="s">
        <v>123</v>
      </c>
      <c r="C12" s="37">
        <v>431</v>
      </c>
      <c r="D12" s="37">
        <v>397</v>
      </c>
      <c r="E12" s="37">
        <f>SUM(C12:D12)</f>
        <v>828</v>
      </c>
      <c r="F12" s="37">
        <v>828</v>
      </c>
      <c r="G12" s="37">
        <v>22</v>
      </c>
      <c r="H12" s="37">
        <v>626</v>
      </c>
      <c r="I12" s="37">
        <v>181</v>
      </c>
      <c r="J12" s="37">
        <v>0</v>
      </c>
      <c r="K12" s="37">
        <v>0</v>
      </c>
      <c r="L12" s="37">
        <v>0</v>
      </c>
      <c r="M12" s="37">
        <v>828</v>
      </c>
      <c r="N12" s="38"/>
    </row>
    <row r="13" spans="1:14">
      <c r="A13" s="37">
        <v>9</v>
      </c>
      <c r="B13" s="39" t="s">
        <v>122</v>
      </c>
      <c r="C13" s="37">
        <v>178</v>
      </c>
      <c r="D13" s="37">
        <v>169</v>
      </c>
      <c r="E13" s="37">
        <f>SUM(C13:D13)</f>
        <v>347</v>
      </c>
      <c r="F13" s="37">
        <v>347</v>
      </c>
      <c r="G13" s="37">
        <v>344</v>
      </c>
      <c r="H13" s="37">
        <v>3</v>
      </c>
      <c r="I13" s="37">
        <v>0</v>
      </c>
      <c r="J13" s="37">
        <v>0</v>
      </c>
      <c r="K13" s="37">
        <v>0</v>
      </c>
      <c r="L13" s="37">
        <v>0</v>
      </c>
      <c r="M13" s="37">
        <v>347</v>
      </c>
      <c r="N13" s="38"/>
    </row>
    <row r="14" spans="1:14">
      <c r="A14" s="37">
        <v>10</v>
      </c>
      <c r="B14" s="38" t="s">
        <v>124</v>
      </c>
      <c r="C14" s="37">
        <v>229</v>
      </c>
      <c r="D14" s="37">
        <v>223</v>
      </c>
      <c r="E14" s="37">
        <f>SUM(C14:D14)</f>
        <v>452</v>
      </c>
      <c r="F14" s="37">
        <v>452</v>
      </c>
      <c r="G14" s="37">
        <v>29</v>
      </c>
      <c r="H14" s="37">
        <v>381</v>
      </c>
      <c r="I14" s="37">
        <v>42</v>
      </c>
      <c r="J14" s="37">
        <v>0</v>
      </c>
      <c r="K14" s="37">
        <v>0</v>
      </c>
      <c r="L14" s="37">
        <v>0</v>
      </c>
      <c r="M14" s="37">
        <v>452</v>
      </c>
      <c r="N14" s="38"/>
    </row>
    <row r="15" spans="1:14">
      <c r="A15" s="37">
        <v>11</v>
      </c>
      <c r="B15" s="39" t="s">
        <v>125</v>
      </c>
      <c r="C15" s="37">
        <v>183</v>
      </c>
      <c r="D15" s="37">
        <v>181</v>
      </c>
      <c r="E15" s="37">
        <f>SUM(C15:D15)</f>
        <v>364</v>
      </c>
      <c r="F15" s="37">
        <v>364</v>
      </c>
      <c r="G15" s="37">
        <v>307</v>
      </c>
      <c r="H15" s="37">
        <v>50</v>
      </c>
      <c r="I15" s="37">
        <v>7</v>
      </c>
      <c r="J15" s="37">
        <v>0</v>
      </c>
      <c r="K15" s="37">
        <v>0</v>
      </c>
      <c r="L15" s="37">
        <v>0</v>
      </c>
      <c r="M15" s="37">
        <v>364</v>
      </c>
      <c r="N15" s="38"/>
    </row>
    <row r="16" spans="1:14" ht="21" customHeight="1">
      <c r="A16" s="60" t="s">
        <v>233</v>
      </c>
      <c r="B16" s="61"/>
      <c r="C16" s="52">
        <f>C5+C6+C7+C8+C9+C10+C11+C12+C13+C14+C15</f>
        <v>2776</v>
      </c>
      <c r="D16" s="52">
        <f>D5+D6+D7+D8+D9++D10+D11+D12+D13+D14+D15</f>
        <v>2588</v>
      </c>
      <c r="E16" s="52">
        <f>SUM(E5:E15)</f>
        <v>5364</v>
      </c>
      <c r="F16" s="52">
        <f>F5+F6+F7+F8+F9+F10+F11+F12+F13+F14+F15</f>
        <v>5364</v>
      </c>
      <c r="G16" s="52">
        <f>G5+G6+G7+G8+G9+G10+G11+G12+G13+G14+G15</f>
        <v>2702</v>
      </c>
      <c r="H16" s="52">
        <f>H5+H6+H7+H8+H9+H10+H11+H12+H13+H14+H15</f>
        <v>1975</v>
      </c>
      <c r="I16" s="52">
        <f>I5+I6+I7+I8+I9+I10+I11+I12+I13+I14+I15</f>
        <v>688</v>
      </c>
      <c r="J16" s="52">
        <v>0</v>
      </c>
      <c r="K16" s="52">
        <v>0</v>
      </c>
      <c r="L16" s="52">
        <v>0</v>
      </c>
      <c r="M16" s="52">
        <f>M5+M6+M7+M8+M9+M10+M11+M12+M13+M14+M15</f>
        <v>5364</v>
      </c>
      <c r="N16" s="10"/>
    </row>
    <row r="17" spans="1:14">
      <c r="A17" s="56"/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18" spans="1:14">
      <c r="K18" s="33" t="s">
        <v>99</v>
      </c>
      <c r="M18" s="33"/>
      <c r="N18" s="33"/>
    </row>
    <row r="19" spans="1:14">
      <c r="K19" s="33"/>
      <c r="M19" s="33"/>
      <c r="N19" s="33"/>
    </row>
    <row r="20" spans="1:14">
      <c r="K20" s="34" t="s">
        <v>98</v>
      </c>
      <c r="M20" s="34"/>
      <c r="N20" s="34"/>
    </row>
    <row r="21" spans="1:14">
      <c r="K21" s="33"/>
      <c r="M21" s="33"/>
      <c r="N21" s="33"/>
    </row>
    <row r="22" spans="1:14">
      <c r="K22" s="33"/>
      <c r="M22" s="33"/>
      <c r="N22" s="33"/>
    </row>
    <row r="23" spans="1:14">
      <c r="K23" s="33"/>
      <c r="M23" s="33"/>
      <c r="N23" s="33"/>
    </row>
    <row r="24" spans="1:14">
      <c r="K24" s="33" t="s">
        <v>128</v>
      </c>
      <c r="M24" s="33"/>
      <c r="N24" s="33"/>
    </row>
    <row r="25" spans="1:14">
      <c r="K25" s="33" t="s">
        <v>127</v>
      </c>
      <c r="M25" s="33"/>
      <c r="N25" s="33"/>
    </row>
  </sheetData>
  <mergeCells count="9">
    <mergeCell ref="A16:B16"/>
    <mergeCell ref="A1:N1"/>
    <mergeCell ref="G3:L3"/>
    <mergeCell ref="A3:A4"/>
    <mergeCell ref="B3:B4"/>
    <mergeCell ref="F3:F4"/>
    <mergeCell ref="M3:M4"/>
    <mergeCell ref="N3:N4"/>
    <mergeCell ref="C3:E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4"/>
  <sheetViews>
    <sheetView zoomScale="145" zoomScaleNormal="14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U3" sqref="AU3:AU15"/>
    </sheetView>
  </sheetViews>
  <sheetFormatPr defaultColWidth="9" defaultRowHeight="16.5"/>
  <cols>
    <col min="1" max="1" width="4.7109375" style="2" customWidth="1"/>
    <col min="2" max="2" width="21.28515625" style="2" customWidth="1"/>
    <col min="3" max="12" width="8.7109375" style="2" customWidth="1"/>
    <col min="13" max="13" width="4.7109375" style="2" customWidth="1"/>
    <col min="14" max="17" width="9.85546875" style="2" customWidth="1"/>
    <col min="18" max="18" width="12.7109375" style="2" customWidth="1"/>
    <col min="19" max="20" width="9.85546875" style="2" customWidth="1"/>
    <col min="21" max="21" width="11" style="2" customWidth="1"/>
    <col min="22" max="22" width="11.42578125" style="2" customWidth="1"/>
    <col min="23" max="23" width="4.7109375" style="2" customWidth="1"/>
    <col min="24" max="30" width="13.5703125" style="2" customWidth="1"/>
    <col min="31" max="31" width="12.28515625" style="2" customWidth="1"/>
    <col min="32" max="32" width="4.7109375" style="2" customWidth="1"/>
    <col min="33" max="39" width="12.28515625" style="2" customWidth="1"/>
    <col min="40" max="40" width="4.7109375" style="2" customWidth="1"/>
    <col min="41" max="45" width="12.28515625" style="2" customWidth="1"/>
    <col min="46" max="46" width="14.140625" style="2" customWidth="1"/>
    <col min="47" max="47" width="4.7109375" style="2" customWidth="1"/>
    <col min="48" max="51" width="14.140625" style="2" customWidth="1"/>
    <col min="52" max="52" width="12.28515625" style="2" customWidth="1"/>
    <col min="53" max="53" width="22.28515625" style="2" customWidth="1"/>
    <col min="54" max="16384" width="9" style="2"/>
  </cols>
  <sheetData>
    <row r="1" spans="1:53">
      <c r="A1" s="74" t="s">
        <v>132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31"/>
      <c r="N1" s="31"/>
      <c r="O1" s="3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32"/>
      <c r="N2" s="32"/>
      <c r="O2" s="32"/>
    </row>
    <row r="3" spans="1:53" ht="15" customHeight="1">
      <c r="A3" s="72" t="s">
        <v>0</v>
      </c>
      <c r="B3" s="76" t="s">
        <v>1</v>
      </c>
      <c r="C3" s="69" t="s">
        <v>16</v>
      </c>
      <c r="D3" s="70"/>
      <c r="E3" s="70"/>
      <c r="F3" s="70"/>
      <c r="G3" s="70"/>
      <c r="H3" s="70"/>
      <c r="I3" s="70"/>
      <c r="J3" s="70"/>
      <c r="K3" s="70"/>
      <c r="L3" s="71"/>
      <c r="M3" s="72" t="s">
        <v>0</v>
      </c>
      <c r="N3" s="69" t="s">
        <v>16</v>
      </c>
      <c r="O3" s="70"/>
      <c r="P3" s="70"/>
      <c r="Q3" s="70"/>
      <c r="R3" s="70"/>
      <c r="S3" s="70"/>
      <c r="T3" s="70"/>
      <c r="U3" s="70"/>
      <c r="V3" s="71"/>
      <c r="W3" s="72" t="s">
        <v>0</v>
      </c>
      <c r="X3" s="69" t="s">
        <v>17</v>
      </c>
      <c r="Y3" s="70"/>
      <c r="Z3" s="70"/>
      <c r="AA3" s="70"/>
      <c r="AB3" s="70"/>
      <c r="AC3" s="70"/>
      <c r="AD3" s="70"/>
      <c r="AE3" s="71"/>
      <c r="AF3" s="72" t="s">
        <v>0</v>
      </c>
      <c r="AG3" s="69" t="s">
        <v>18</v>
      </c>
      <c r="AH3" s="70"/>
      <c r="AI3" s="70"/>
      <c r="AJ3" s="70"/>
      <c r="AK3" s="70"/>
      <c r="AL3" s="70"/>
      <c r="AM3" s="71"/>
      <c r="AN3" s="72" t="s">
        <v>0</v>
      </c>
      <c r="AO3" s="69" t="s">
        <v>18</v>
      </c>
      <c r="AP3" s="70"/>
      <c r="AQ3" s="70"/>
      <c r="AR3" s="70"/>
      <c r="AS3" s="70"/>
      <c r="AT3" s="71"/>
      <c r="AU3" s="72" t="s">
        <v>0</v>
      </c>
      <c r="AV3" s="70" t="s">
        <v>19</v>
      </c>
      <c r="AW3" s="70"/>
      <c r="AX3" s="70"/>
      <c r="AY3" s="70"/>
      <c r="AZ3" s="71"/>
      <c r="BA3" s="49" t="s">
        <v>4</v>
      </c>
    </row>
    <row r="4" spans="1:53" ht="50.25" thickBot="1">
      <c r="A4" s="73"/>
      <c r="B4" s="77"/>
      <c r="C4" s="22" t="s">
        <v>20</v>
      </c>
      <c r="D4" s="22" t="s">
        <v>21</v>
      </c>
      <c r="E4" s="22" t="s">
        <v>22</v>
      </c>
      <c r="F4" s="22" t="s">
        <v>23</v>
      </c>
      <c r="G4" s="22" t="s">
        <v>24</v>
      </c>
      <c r="H4" s="22" t="s">
        <v>25</v>
      </c>
      <c r="I4" s="22" t="s">
        <v>26</v>
      </c>
      <c r="J4" s="22" t="s">
        <v>27</v>
      </c>
      <c r="K4" s="22" t="s">
        <v>28</v>
      </c>
      <c r="L4" s="22" t="s">
        <v>102</v>
      </c>
      <c r="M4" s="73"/>
      <c r="N4" s="22" t="s">
        <v>101</v>
      </c>
      <c r="O4" s="22" t="s">
        <v>29</v>
      </c>
      <c r="P4" s="22" t="s">
        <v>30</v>
      </c>
      <c r="Q4" s="22" t="s">
        <v>31</v>
      </c>
      <c r="R4" s="22" t="s">
        <v>32</v>
      </c>
      <c r="S4" s="22" t="s">
        <v>33</v>
      </c>
      <c r="T4" s="22" t="s">
        <v>34</v>
      </c>
      <c r="U4" s="22" t="s">
        <v>35</v>
      </c>
      <c r="V4" s="45" t="s">
        <v>36</v>
      </c>
      <c r="W4" s="73"/>
      <c r="X4" s="22" t="s">
        <v>37</v>
      </c>
      <c r="Y4" s="22" t="s">
        <v>38</v>
      </c>
      <c r="Z4" s="22" t="s">
        <v>39</v>
      </c>
      <c r="AA4" s="22" t="s">
        <v>40</v>
      </c>
      <c r="AB4" s="22" t="s">
        <v>41</v>
      </c>
      <c r="AC4" s="22" t="s">
        <v>42</v>
      </c>
      <c r="AD4" s="22" t="s">
        <v>43</v>
      </c>
      <c r="AE4" s="22" t="s">
        <v>44</v>
      </c>
      <c r="AF4" s="73"/>
      <c r="AG4" s="22" t="s">
        <v>45</v>
      </c>
      <c r="AH4" s="22" t="s">
        <v>46</v>
      </c>
      <c r="AI4" s="22" t="s">
        <v>47</v>
      </c>
      <c r="AJ4" s="22" t="s">
        <v>48</v>
      </c>
      <c r="AK4" s="22" t="s">
        <v>49</v>
      </c>
      <c r="AL4" s="22" t="s">
        <v>50</v>
      </c>
      <c r="AM4" s="22" t="s">
        <v>51</v>
      </c>
      <c r="AN4" s="73"/>
      <c r="AO4" s="22" t="s">
        <v>52</v>
      </c>
      <c r="AP4" s="22" t="s">
        <v>53</v>
      </c>
      <c r="AQ4" s="22" t="s">
        <v>54</v>
      </c>
      <c r="AR4" s="22" t="s">
        <v>55</v>
      </c>
      <c r="AS4" s="22" t="s">
        <v>49</v>
      </c>
      <c r="AT4" s="22" t="s">
        <v>56</v>
      </c>
      <c r="AU4" s="73"/>
      <c r="AV4" s="22" t="s">
        <v>57</v>
      </c>
      <c r="AW4" s="22" t="s">
        <v>58</v>
      </c>
      <c r="AX4" s="22" t="s">
        <v>59</v>
      </c>
      <c r="AY4" s="22" t="s">
        <v>60</v>
      </c>
      <c r="AZ4" s="21" t="s">
        <v>61</v>
      </c>
      <c r="BA4" s="46"/>
    </row>
    <row r="5" spans="1:53" ht="17.25" thickTop="1">
      <c r="A5" s="54">
        <v>1</v>
      </c>
      <c r="B5" s="36" t="s">
        <v>105</v>
      </c>
      <c r="C5" s="47" t="s">
        <v>135</v>
      </c>
      <c r="D5" s="47" t="s">
        <v>155</v>
      </c>
      <c r="E5" s="47" t="s">
        <v>135</v>
      </c>
      <c r="F5" s="47" t="s">
        <v>135</v>
      </c>
      <c r="G5" s="47" t="s">
        <v>153</v>
      </c>
      <c r="H5" s="47" t="s">
        <v>153</v>
      </c>
      <c r="I5" s="47" t="s">
        <v>135</v>
      </c>
      <c r="J5" s="47" t="s">
        <v>154</v>
      </c>
      <c r="K5" s="47" t="s">
        <v>135</v>
      </c>
      <c r="L5" s="47" t="s">
        <v>135</v>
      </c>
      <c r="M5" s="54">
        <v>1</v>
      </c>
      <c r="N5" s="47" t="s">
        <v>135</v>
      </c>
      <c r="O5" s="47" t="s">
        <v>135</v>
      </c>
      <c r="P5" s="47" t="s">
        <v>167</v>
      </c>
      <c r="Q5" s="47" t="s">
        <v>135</v>
      </c>
      <c r="R5" s="47" t="s">
        <v>135</v>
      </c>
      <c r="S5" s="47" t="s">
        <v>146</v>
      </c>
      <c r="T5" s="47" t="s">
        <v>163</v>
      </c>
      <c r="U5" s="47" t="s">
        <v>163</v>
      </c>
      <c r="V5" s="47" t="s">
        <v>135</v>
      </c>
      <c r="W5" s="54">
        <v>1</v>
      </c>
      <c r="X5" s="47" t="s">
        <v>135</v>
      </c>
      <c r="Y5" s="47" t="s">
        <v>135</v>
      </c>
      <c r="Z5" s="47" t="s">
        <v>135</v>
      </c>
      <c r="AA5" s="47" t="s">
        <v>135</v>
      </c>
      <c r="AB5" s="47" t="s">
        <v>135</v>
      </c>
      <c r="AC5" s="47" t="s">
        <v>135</v>
      </c>
      <c r="AD5" s="47" t="s">
        <v>135</v>
      </c>
      <c r="AE5" s="47" t="s">
        <v>135</v>
      </c>
      <c r="AF5" s="54">
        <v>1</v>
      </c>
      <c r="AG5" s="47" t="s">
        <v>135</v>
      </c>
      <c r="AH5" s="47" t="s">
        <v>175</v>
      </c>
      <c r="AI5" s="47" t="s">
        <v>135</v>
      </c>
      <c r="AJ5" s="47" t="s">
        <v>228</v>
      </c>
      <c r="AK5" s="47" t="s">
        <v>135</v>
      </c>
      <c r="AL5" s="47" t="s">
        <v>135</v>
      </c>
      <c r="AM5" s="47" t="s">
        <v>175</v>
      </c>
      <c r="AN5" s="54">
        <v>1</v>
      </c>
      <c r="AO5" s="47" t="s">
        <v>135</v>
      </c>
      <c r="AP5" s="47" t="s">
        <v>135</v>
      </c>
      <c r="AQ5" s="47" t="s">
        <v>230</v>
      </c>
      <c r="AR5" s="47" t="s">
        <v>205</v>
      </c>
      <c r="AS5" s="47" t="s">
        <v>135</v>
      </c>
      <c r="AT5" s="47" t="s">
        <v>135</v>
      </c>
      <c r="AU5" s="54">
        <v>1</v>
      </c>
      <c r="AV5" s="47" t="s">
        <v>135</v>
      </c>
      <c r="AW5" s="47" t="s">
        <v>135</v>
      </c>
      <c r="AX5" s="47" t="s">
        <v>135</v>
      </c>
      <c r="AY5" s="47" t="s">
        <v>135</v>
      </c>
      <c r="AZ5" s="47" t="s">
        <v>135</v>
      </c>
      <c r="BA5" s="36"/>
    </row>
    <row r="6" spans="1:53">
      <c r="A6" s="55">
        <v>2</v>
      </c>
      <c r="B6" s="38" t="s">
        <v>119</v>
      </c>
      <c r="C6" s="48" t="s">
        <v>151</v>
      </c>
      <c r="D6" s="48" t="s">
        <v>223</v>
      </c>
      <c r="E6" s="48" t="s">
        <v>135</v>
      </c>
      <c r="F6" s="48" t="s">
        <v>135</v>
      </c>
      <c r="G6" s="48" t="s">
        <v>136</v>
      </c>
      <c r="H6" s="48" t="s">
        <v>136</v>
      </c>
      <c r="I6" s="48" t="s">
        <v>135</v>
      </c>
      <c r="J6" s="48" t="s">
        <v>153</v>
      </c>
      <c r="K6" s="48" t="s">
        <v>135</v>
      </c>
      <c r="L6" s="48" t="s">
        <v>135</v>
      </c>
      <c r="M6" s="55">
        <v>2</v>
      </c>
      <c r="N6" s="48" t="s">
        <v>135</v>
      </c>
      <c r="O6" s="48" t="s">
        <v>135</v>
      </c>
      <c r="P6" s="48" t="s">
        <v>163</v>
      </c>
      <c r="Q6" s="48" t="s">
        <v>135</v>
      </c>
      <c r="R6" s="48" t="s">
        <v>135</v>
      </c>
      <c r="S6" s="48" t="s">
        <v>147</v>
      </c>
      <c r="T6" s="48" t="s">
        <v>135</v>
      </c>
      <c r="U6" s="48" t="s">
        <v>135</v>
      </c>
      <c r="V6" s="48" t="s">
        <v>135</v>
      </c>
      <c r="W6" s="55">
        <v>2</v>
      </c>
      <c r="X6" s="48" t="s">
        <v>135</v>
      </c>
      <c r="Y6" s="48" t="s">
        <v>135</v>
      </c>
      <c r="Z6" s="48" t="s">
        <v>135</v>
      </c>
      <c r="AA6" s="48" t="s">
        <v>135</v>
      </c>
      <c r="AB6" s="48" t="s">
        <v>135</v>
      </c>
      <c r="AC6" s="48" t="s">
        <v>135</v>
      </c>
      <c r="AD6" s="48" t="s">
        <v>135</v>
      </c>
      <c r="AE6" s="48" t="s">
        <v>135</v>
      </c>
      <c r="AF6" s="55">
        <v>2</v>
      </c>
      <c r="AG6" s="48" t="s">
        <v>135</v>
      </c>
      <c r="AH6" s="48" t="s">
        <v>176</v>
      </c>
      <c r="AI6" s="48" t="s">
        <v>135</v>
      </c>
      <c r="AJ6" s="48" t="s">
        <v>176</v>
      </c>
      <c r="AK6" s="48" t="s">
        <v>135</v>
      </c>
      <c r="AL6" s="48" t="s">
        <v>135</v>
      </c>
      <c r="AM6" s="48" t="s">
        <v>193</v>
      </c>
      <c r="AN6" s="55">
        <v>2</v>
      </c>
      <c r="AO6" s="48" t="s">
        <v>135</v>
      </c>
      <c r="AP6" s="48" t="s">
        <v>190</v>
      </c>
      <c r="AQ6" s="48" t="s">
        <v>195</v>
      </c>
      <c r="AR6" s="48" t="s">
        <v>135</v>
      </c>
      <c r="AS6" s="48" t="s">
        <v>135</v>
      </c>
      <c r="AT6" s="48" t="s">
        <v>135</v>
      </c>
      <c r="AU6" s="55">
        <v>2</v>
      </c>
      <c r="AV6" s="48" t="s">
        <v>135</v>
      </c>
      <c r="AW6" s="48" t="s">
        <v>135</v>
      </c>
      <c r="AX6" s="48" t="s">
        <v>135</v>
      </c>
      <c r="AY6" s="48" t="s">
        <v>135</v>
      </c>
      <c r="AZ6" s="48" t="s">
        <v>135</v>
      </c>
      <c r="BA6" s="38"/>
    </row>
    <row r="7" spans="1:53">
      <c r="A7" s="55">
        <v>3</v>
      </c>
      <c r="B7" s="38" t="s">
        <v>118</v>
      </c>
      <c r="C7" s="48" t="s">
        <v>136</v>
      </c>
      <c r="D7" s="48" t="s">
        <v>156</v>
      </c>
      <c r="E7" s="48" t="s">
        <v>135</v>
      </c>
      <c r="F7" s="48" t="s">
        <v>135</v>
      </c>
      <c r="G7" s="48" t="s">
        <v>135</v>
      </c>
      <c r="H7" s="48" t="s">
        <v>135</v>
      </c>
      <c r="I7" s="48" t="s">
        <v>135</v>
      </c>
      <c r="J7" s="48" t="s">
        <v>153</v>
      </c>
      <c r="K7" s="48" t="s">
        <v>135</v>
      </c>
      <c r="L7" s="48" t="s">
        <v>135</v>
      </c>
      <c r="M7" s="55">
        <v>3</v>
      </c>
      <c r="N7" s="48" t="s">
        <v>135</v>
      </c>
      <c r="O7" s="48" t="s">
        <v>135</v>
      </c>
      <c r="P7" s="48" t="s">
        <v>136</v>
      </c>
      <c r="Q7" s="48" t="s">
        <v>135</v>
      </c>
      <c r="R7" s="48" t="s">
        <v>135</v>
      </c>
      <c r="S7" s="48" t="s">
        <v>148</v>
      </c>
      <c r="T7" s="48" t="s">
        <v>135</v>
      </c>
      <c r="U7" s="48" t="s">
        <v>174</v>
      </c>
      <c r="V7" s="48" t="s">
        <v>135</v>
      </c>
      <c r="W7" s="55">
        <v>3</v>
      </c>
      <c r="X7" s="48" t="s">
        <v>135</v>
      </c>
      <c r="Y7" s="48" t="s">
        <v>135</v>
      </c>
      <c r="Z7" s="48" t="s">
        <v>135</v>
      </c>
      <c r="AA7" s="48" t="s">
        <v>135</v>
      </c>
      <c r="AB7" s="48" t="s">
        <v>135</v>
      </c>
      <c r="AC7" s="48" t="s">
        <v>135</v>
      </c>
      <c r="AD7" s="48" t="s">
        <v>135</v>
      </c>
      <c r="AE7" s="48" t="s">
        <v>135</v>
      </c>
      <c r="AF7" s="55">
        <v>3</v>
      </c>
      <c r="AG7" s="48" t="s">
        <v>135</v>
      </c>
      <c r="AH7" s="48" t="s">
        <v>177</v>
      </c>
      <c r="AI7" s="48" t="s">
        <v>135</v>
      </c>
      <c r="AJ7" s="48" t="s">
        <v>181</v>
      </c>
      <c r="AK7" s="48" t="s">
        <v>135</v>
      </c>
      <c r="AL7" s="48" t="s">
        <v>135</v>
      </c>
      <c r="AM7" s="48" t="s">
        <v>187</v>
      </c>
      <c r="AN7" s="55">
        <v>3</v>
      </c>
      <c r="AO7" s="48" t="s">
        <v>135</v>
      </c>
      <c r="AP7" s="48" t="s">
        <v>135</v>
      </c>
      <c r="AQ7" s="48" t="s">
        <v>196</v>
      </c>
      <c r="AR7" s="48" t="s">
        <v>135</v>
      </c>
      <c r="AS7" s="48" t="s">
        <v>135</v>
      </c>
      <c r="AT7" s="48" t="s">
        <v>135</v>
      </c>
      <c r="AU7" s="55">
        <v>3</v>
      </c>
      <c r="AV7" s="48" t="s">
        <v>135</v>
      </c>
      <c r="AW7" s="48" t="s">
        <v>135</v>
      </c>
      <c r="AX7" s="48" t="s">
        <v>135</v>
      </c>
      <c r="AY7" s="48" t="s">
        <v>135</v>
      </c>
      <c r="AZ7" s="48" t="s">
        <v>135</v>
      </c>
      <c r="BA7" s="38"/>
    </row>
    <row r="8" spans="1:53">
      <c r="A8" s="55">
        <v>4</v>
      </c>
      <c r="B8" s="38" t="s">
        <v>109</v>
      </c>
      <c r="C8" s="48" t="s">
        <v>152</v>
      </c>
      <c r="D8" s="48" t="s">
        <v>157</v>
      </c>
      <c r="E8" s="48" t="s">
        <v>135</v>
      </c>
      <c r="F8" s="48" t="s">
        <v>161</v>
      </c>
      <c r="G8" s="48" t="s">
        <v>154</v>
      </c>
      <c r="H8" s="48" t="s">
        <v>166</v>
      </c>
      <c r="I8" s="48" t="s">
        <v>135</v>
      </c>
      <c r="J8" s="48" t="s">
        <v>154</v>
      </c>
      <c r="K8" s="48" t="s">
        <v>153</v>
      </c>
      <c r="L8" s="48" t="s">
        <v>165</v>
      </c>
      <c r="M8" s="55">
        <v>4</v>
      </c>
      <c r="N8" s="48" t="s">
        <v>135</v>
      </c>
      <c r="O8" s="48" t="s">
        <v>135</v>
      </c>
      <c r="P8" s="48" t="s">
        <v>154</v>
      </c>
      <c r="Q8" s="48" t="s">
        <v>135</v>
      </c>
      <c r="R8" s="48" t="s">
        <v>135</v>
      </c>
      <c r="S8" s="48" t="s">
        <v>149</v>
      </c>
      <c r="T8" s="48" t="s">
        <v>135</v>
      </c>
      <c r="U8" s="48" t="s">
        <v>166</v>
      </c>
      <c r="V8" s="48" t="s">
        <v>135</v>
      </c>
      <c r="W8" s="55">
        <v>4</v>
      </c>
      <c r="X8" s="48" t="s">
        <v>135</v>
      </c>
      <c r="Y8" s="48" t="s">
        <v>135</v>
      </c>
      <c r="Z8" s="48" t="s">
        <v>135</v>
      </c>
      <c r="AA8" s="48" t="s">
        <v>135</v>
      </c>
      <c r="AB8" s="48" t="s">
        <v>135</v>
      </c>
      <c r="AC8" s="48" t="s">
        <v>135</v>
      </c>
      <c r="AD8" s="48" t="s">
        <v>135</v>
      </c>
      <c r="AE8" s="48" t="s">
        <v>135</v>
      </c>
      <c r="AF8" s="55">
        <v>4</v>
      </c>
      <c r="AG8" s="48" t="s">
        <v>135</v>
      </c>
      <c r="AH8" s="48" t="s">
        <v>178</v>
      </c>
      <c r="AI8" s="48" t="s">
        <v>135</v>
      </c>
      <c r="AJ8" s="48" t="s">
        <v>182</v>
      </c>
      <c r="AK8" s="48" t="s">
        <v>135</v>
      </c>
      <c r="AL8" s="48" t="s">
        <v>135</v>
      </c>
      <c r="AM8" s="48" t="s">
        <v>135</v>
      </c>
      <c r="AN8" s="55">
        <v>4</v>
      </c>
      <c r="AO8" s="48" t="s">
        <v>135</v>
      </c>
      <c r="AP8" s="48" t="s">
        <v>191</v>
      </c>
      <c r="AQ8" s="48" t="s">
        <v>197</v>
      </c>
      <c r="AR8" s="48" t="s">
        <v>231</v>
      </c>
      <c r="AS8" s="48" t="s">
        <v>135</v>
      </c>
      <c r="AT8" s="48" t="s">
        <v>135</v>
      </c>
      <c r="AU8" s="55">
        <v>4</v>
      </c>
      <c r="AV8" s="48" t="s">
        <v>135</v>
      </c>
      <c r="AW8" s="48" t="s">
        <v>135</v>
      </c>
      <c r="AX8" s="48" t="s">
        <v>135</v>
      </c>
      <c r="AY8" s="48" t="s">
        <v>135</v>
      </c>
      <c r="AZ8" s="48" t="s">
        <v>135</v>
      </c>
      <c r="BA8" s="38"/>
    </row>
    <row r="9" spans="1:53">
      <c r="A9" s="55">
        <v>5</v>
      </c>
      <c r="B9" s="38" t="s">
        <v>107</v>
      </c>
      <c r="C9" s="48" t="s">
        <v>222</v>
      </c>
      <c r="D9" s="48" t="s">
        <v>149</v>
      </c>
      <c r="E9" s="48" t="s">
        <v>135</v>
      </c>
      <c r="F9" s="48" t="s">
        <v>162</v>
      </c>
      <c r="G9" s="48" t="s">
        <v>163</v>
      </c>
      <c r="H9" s="48" t="s">
        <v>164</v>
      </c>
      <c r="I9" s="48" t="s">
        <v>135</v>
      </c>
      <c r="J9" s="48" t="s">
        <v>163</v>
      </c>
      <c r="K9" s="48" t="s">
        <v>135</v>
      </c>
      <c r="L9" s="48" t="s">
        <v>153</v>
      </c>
      <c r="M9" s="55">
        <v>5</v>
      </c>
      <c r="N9" s="48" t="s">
        <v>135</v>
      </c>
      <c r="O9" s="48" t="s">
        <v>135</v>
      </c>
      <c r="P9" s="48" t="s">
        <v>163</v>
      </c>
      <c r="Q9" s="48" t="s">
        <v>135</v>
      </c>
      <c r="R9" s="48" t="s">
        <v>135</v>
      </c>
      <c r="S9" s="48" t="s">
        <v>150</v>
      </c>
      <c r="T9" s="48" t="s">
        <v>153</v>
      </c>
      <c r="U9" s="48" t="s">
        <v>168</v>
      </c>
      <c r="V9" s="48" t="s">
        <v>135</v>
      </c>
      <c r="W9" s="55">
        <v>5</v>
      </c>
      <c r="X9" s="48" t="s">
        <v>135</v>
      </c>
      <c r="Y9" s="48" t="s">
        <v>135</v>
      </c>
      <c r="Z9" s="48" t="s">
        <v>135</v>
      </c>
      <c r="AA9" s="48" t="s">
        <v>135</v>
      </c>
      <c r="AB9" s="48" t="s">
        <v>135</v>
      </c>
      <c r="AC9" s="48" t="s">
        <v>135</v>
      </c>
      <c r="AD9" s="48" t="s">
        <v>135</v>
      </c>
      <c r="AE9" s="48" t="s">
        <v>135</v>
      </c>
      <c r="AF9" s="55">
        <v>5</v>
      </c>
      <c r="AG9" s="48" t="s">
        <v>135</v>
      </c>
      <c r="AH9" s="48" t="s">
        <v>176</v>
      </c>
      <c r="AI9" s="48" t="s">
        <v>135</v>
      </c>
      <c r="AJ9" s="48" t="s">
        <v>229</v>
      </c>
      <c r="AK9" s="48" t="s">
        <v>135</v>
      </c>
      <c r="AL9" s="48" t="s">
        <v>135</v>
      </c>
      <c r="AM9" s="48" t="s">
        <v>135</v>
      </c>
      <c r="AN9" s="55">
        <v>5</v>
      </c>
      <c r="AO9" s="48" t="s">
        <v>135</v>
      </c>
      <c r="AP9" s="48" t="s">
        <v>192</v>
      </c>
      <c r="AQ9" s="48" t="s">
        <v>198</v>
      </c>
      <c r="AR9" s="48" t="s">
        <v>206</v>
      </c>
      <c r="AS9" s="48" t="s">
        <v>135</v>
      </c>
      <c r="AT9" s="48" t="s">
        <v>135</v>
      </c>
      <c r="AU9" s="55">
        <v>5</v>
      </c>
      <c r="AV9" s="48" t="s">
        <v>135</v>
      </c>
      <c r="AW9" s="48" t="s">
        <v>135</v>
      </c>
      <c r="AX9" s="48" t="s">
        <v>135</v>
      </c>
      <c r="AY9" s="48" t="s">
        <v>135</v>
      </c>
      <c r="AZ9" s="48" t="s">
        <v>135</v>
      </c>
      <c r="BA9" s="38"/>
    </row>
    <row r="10" spans="1:53">
      <c r="A10" s="55">
        <v>6</v>
      </c>
      <c r="B10" s="38" t="s">
        <v>120</v>
      </c>
      <c r="C10" s="48" t="s">
        <v>153</v>
      </c>
      <c r="D10" s="48" t="s">
        <v>150</v>
      </c>
      <c r="E10" s="48" t="s">
        <v>135</v>
      </c>
      <c r="F10" s="48" t="s">
        <v>153</v>
      </c>
      <c r="G10" s="48" t="s">
        <v>153</v>
      </c>
      <c r="H10" s="48" t="s">
        <v>136</v>
      </c>
      <c r="I10" s="48" t="s">
        <v>135</v>
      </c>
      <c r="J10" s="48" t="s">
        <v>136</v>
      </c>
      <c r="K10" s="48" t="s">
        <v>135</v>
      </c>
      <c r="L10" s="48" t="s">
        <v>135</v>
      </c>
      <c r="M10" s="55">
        <v>6</v>
      </c>
      <c r="N10" s="48" t="s">
        <v>135</v>
      </c>
      <c r="O10" s="48" t="s">
        <v>135</v>
      </c>
      <c r="P10" s="48" t="s">
        <v>154</v>
      </c>
      <c r="Q10" s="48" t="s">
        <v>135</v>
      </c>
      <c r="R10" s="48" t="s">
        <v>135</v>
      </c>
      <c r="S10" s="48" t="s">
        <v>169</v>
      </c>
      <c r="T10" s="48" t="s">
        <v>135</v>
      </c>
      <c r="U10" s="48" t="s">
        <v>153</v>
      </c>
      <c r="V10" s="48" t="s">
        <v>135</v>
      </c>
      <c r="W10" s="55">
        <v>6</v>
      </c>
      <c r="X10" s="48" t="s">
        <v>135</v>
      </c>
      <c r="Y10" s="48" t="s">
        <v>135</v>
      </c>
      <c r="Z10" s="48" t="s">
        <v>135</v>
      </c>
      <c r="AA10" s="48" t="s">
        <v>135</v>
      </c>
      <c r="AB10" s="48" t="s">
        <v>135</v>
      </c>
      <c r="AC10" s="48" t="s">
        <v>135</v>
      </c>
      <c r="AD10" s="48" t="s">
        <v>135</v>
      </c>
      <c r="AE10" s="48" t="s">
        <v>135</v>
      </c>
      <c r="AF10" s="55">
        <v>6</v>
      </c>
      <c r="AG10" s="48" t="s">
        <v>135</v>
      </c>
      <c r="AH10" s="48" t="s">
        <v>179</v>
      </c>
      <c r="AI10" s="48" t="s">
        <v>135</v>
      </c>
      <c r="AJ10" s="48" t="s">
        <v>183</v>
      </c>
      <c r="AK10" s="48" t="s">
        <v>135</v>
      </c>
      <c r="AL10" s="48" t="s">
        <v>135</v>
      </c>
      <c r="AM10" s="48" t="s">
        <v>135</v>
      </c>
      <c r="AN10" s="55">
        <v>6</v>
      </c>
      <c r="AO10" s="48" t="s">
        <v>135</v>
      </c>
      <c r="AP10" s="48" t="s">
        <v>193</v>
      </c>
      <c r="AQ10" s="48" t="s">
        <v>199</v>
      </c>
      <c r="AR10" s="48" t="s">
        <v>232</v>
      </c>
      <c r="AS10" s="48" t="s">
        <v>135</v>
      </c>
      <c r="AT10" s="48" t="s">
        <v>135</v>
      </c>
      <c r="AU10" s="55">
        <v>6</v>
      </c>
      <c r="AV10" s="48" t="s">
        <v>135</v>
      </c>
      <c r="AW10" s="48" t="s">
        <v>135</v>
      </c>
      <c r="AX10" s="48" t="s">
        <v>135</v>
      </c>
      <c r="AY10" s="48" t="s">
        <v>135</v>
      </c>
      <c r="AZ10" s="48" t="s">
        <v>135</v>
      </c>
      <c r="BA10" s="38"/>
    </row>
    <row r="11" spans="1:53" ht="15" customHeight="1">
      <c r="A11" s="55">
        <v>7</v>
      </c>
      <c r="B11" s="38" t="s">
        <v>121</v>
      </c>
      <c r="C11" s="48" t="s">
        <v>135</v>
      </c>
      <c r="D11" s="48" t="s">
        <v>224</v>
      </c>
      <c r="E11" s="48" t="s">
        <v>135</v>
      </c>
      <c r="F11" s="48" t="s">
        <v>135</v>
      </c>
      <c r="G11" s="48" t="s">
        <v>135</v>
      </c>
      <c r="H11" s="48" t="s">
        <v>135</v>
      </c>
      <c r="I11" s="48" t="s">
        <v>135</v>
      </c>
      <c r="J11" s="48" t="s">
        <v>136</v>
      </c>
      <c r="K11" s="48" t="s">
        <v>135</v>
      </c>
      <c r="L11" s="48" t="s">
        <v>135</v>
      </c>
      <c r="M11" s="55">
        <v>7</v>
      </c>
      <c r="N11" s="48" t="s">
        <v>135</v>
      </c>
      <c r="O11" s="48" t="s">
        <v>135</v>
      </c>
      <c r="P11" s="48" t="s">
        <v>163</v>
      </c>
      <c r="Q11" s="48" t="s">
        <v>135</v>
      </c>
      <c r="R11" s="48" t="s">
        <v>135</v>
      </c>
      <c r="S11" s="48" t="s">
        <v>170</v>
      </c>
      <c r="T11" s="48" t="s">
        <v>135</v>
      </c>
      <c r="U11" s="48" t="s">
        <v>153</v>
      </c>
      <c r="V11" s="48" t="s">
        <v>135</v>
      </c>
      <c r="W11" s="55">
        <v>7</v>
      </c>
      <c r="X11" s="48" t="s">
        <v>135</v>
      </c>
      <c r="Y11" s="48" t="s">
        <v>135</v>
      </c>
      <c r="Z11" s="48" t="s">
        <v>135</v>
      </c>
      <c r="AA11" s="48" t="s">
        <v>135</v>
      </c>
      <c r="AB11" s="48" t="s">
        <v>135</v>
      </c>
      <c r="AC11" s="48" t="s">
        <v>135</v>
      </c>
      <c r="AD11" s="48" t="s">
        <v>135</v>
      </c>
      <c r="AE11" s="48" t="s">
        <v>135</v>
      </c>
      <c r="AF11" s="55">
        <v>7</v>
      </c>
      <c r="AG11" s="48" t="s">
        <v>135</v>
      </c>
      <c r="AH11" s="48" t="s">
        <v>180</v>
      </c>
      <c r="AI11" s="48" t="s">
        <v>135</v>
      </c>
      <c r="AJ11" s="48" t="s">
        <v>178</v>
      </c>
      <c r="AK11" s="48" t="s">
        <v>135</v>
      </c>
      <c r="AL11" s="48" t="s">
        <v>135</v>
      </c>
      <c r="AM11" s="48" t="s">
        <v>188</v>
      </c>
      <c r="AN11" s="55">
        <v>7</v>
      </c>
      <c r="AO11" s="48" t="s">
        <v>135</v>
      </c>
      <c r="AP11" s="48" t="s">
        <v>135</v>
      </c>
      <c r="AQ11" s="48" t="s">
        <v>200</v>
      </c>
      <c r="AR11" s="48" t="s">
        <v>135</v>
      </c>
      <c r="AS11" s="48" t="s">
        <v>135</v>
      </c>
      <c r="AT11" s="48" t="s">
        <v>135</v>
      </c>
      <c r="AU11" s="55">
        <v>7</v>
      </c>
      <c r="AV11" s="48" t="s">
        <v>135</v>
      </c>
      <c r="AW11" s="48" t="s">
        <v>135</v>
      </c>
      <c r="AX11" s="48" t="s">
        <v>135</v>
      </c>
      <c r="AY11" s="48" t="s">
        <v>135</v>
      </c>
      <c r="AZ11" s="48" t="s">
        <v>135</v>
      </c>
      <c r="BA11" s="38"/>
    </row>
    <row r="12" spans="1:53">
      <c r="A12" s="55">
        <v>8</v>
      </c>
      <c r="B12" s="39" t="s">
        <v>123</v>
      </c>
      <c r="C12" s="48" t="s">
        <v>136</v>
      </c>
      <c r="D12" s="48" t="s">
        <v>158</v>
      </c>
      <c r="E12" s="48" t="s">
        <v>135</v>
      </c>
      <c r="F12" s="48" t="s">
        <v>154</v>
      </c>
      <c r="G12" s="48" t="s">
        <v>163</v>
      </c>
      <c r="H12" s="48" t="s">
        <v>164</v>
      </c>
      <c r="I12" s="48" t="s">
        <v>135</v>
      </c>
      <c r="J12" s="48" t="s">
        <v>154</v>
      </c>
      <c r="K12" s="48" t="s">
        <v>135</v>
      </c>
      <c r="L12" s="48" t="s">
        <v>135</v>
      </c>
      <c r="M12" s="55">
        <v>8</v>
      </c>
      <c r="N12" s="48" t="s">
        <v>135</v>
      </c>
      <c r="O12" s="48" t="s">
        <v>135</v>
      </c>
      <c r="P12" s="48" t="s">
        <v>168</v>
      </c>
      <c r="Q12" s="48" t="s">
        <v>135</v>
      </c>
      <c r="R12" s="48" t="s">
        <v>135</v>
      </c>
      <c r="S12" s="48" t="s">
        <v>171</v>
      </c>
      <c r="T12" s="48" t="s">
        <v>135</v>
      </c>
      <c r="U12" s="48" t="s">
        <v>136</v>
      </c>
      <c r="V12" s="48" t="s">
        <v>135</v>
      </c>
      <c r="W12" s="55">
        <v>8</v>
      </c>
      <c r="X12" s="48" t="s">
        <v>135</v>
      </c>
      <c r="Y12" s="48" t="s">
        <v>135</v>
      </c>
      <c r="Z12" s="48" t="s">
        <v>135</v>
      </c>
      <c r="AA12" s="48" t="s">
        <v>135</v>
      </c>
      <c r="AB12" s="48" t="s">
        <v>135</v>
      </c>
      <c r="AC12" s="48" t="s">
        <v>135</v>
      </c>
      <c r="AD12" s="48" t="s">
        <v>135</v>
      </c>
      <c r="AE12" s="48" t="s">
        <v>135</v>
      </c>
      <c r="AF12" s="55">
        <v>8</v>
      </c>
      <c r="AG12" s="48" t="s">
        <v>135</v>
      </c>
      <c r="AH12" s="48" t="s">
        <v>225</v>
      </c>
      <c r="AI12" s="48" t="s">
        <v>135</v>
      </c>
      <c r="AJ12" s="48" t="s">
        <v>184</v>
      </c>
      <c r="AK12" s="48" t="s">
        <v>135</v>
      </c>
      <c r="AL12" s="48" t="s">
        <v>135</v>
      </c>
      <c r="AM12" s="48" t="s">
        <v>135</v>
      </c>
      <c r="AN12" s="55">
        <v>8</v>
      </c>
      <c r="AO12" s="48" t="s">
        <v>135</v>
      </c>
      <c r="AP12" s="48" t="s">
        <v>194</v>
      </c>
      <c r="AQ12" s="48" t="s">
        <v>201</v>
      </c>
      <c r="AR12" s="48" t="s">
        <v>135</v>
      </c>
      <c r="AS12" s="48" t="s">
        <v>135</v>
      </c>
      <c r="AT12" s="48" t="s">
        <v>135</v>
      </c>
      <c r="AU12" s="55">
        <v>8</v>
      </c>
      <c r="AV12" s="48" t="s">
        <v>135</v>
      </c>
      <c r="AW12" s="48" t="s">
        <v>135</v>
      </c>
      <c r="AX12" s="48" t="s">
        <v>135</v>
      </c>
      <c r="AY12" s="48" t="s">
        <v>135</v>
      </c>
      <c r="AZ12" s="48" t="s">
        <v>135</v>
      </c>
      <c r="BA12" s="38"/>
    </row>
    <row r="13" spans="1:53">
      <c r="A13" s="55">
        <v>9</v>
      </c>
      <c r="B13" s="39" t="s">
        <v>122</v>
      </c>
      <c r="C13" s="48" t="s">
        <v>135</v>
      </c>
      <c r="D13" s="48" t="s">
        <v>159</v>
      </c>
      <c r="E13" s="48" t="s">
        <v>135</v>
      </c>
      <c r="F13" s="48" t="s">
        <v>135</v>
      </c>
      <c r="G13" s="48" t="s">
        <v>135</v>
      </c>
      <c r="H13" s="48" t="s">
        <v>135</v>
      </c>
      <c r="I13" s="48" t="s">
        <v>135</v>
      </c>
      <c r="J13" s="48" t="s">
        <v>153</v>
      </c>
      <c r="K13" s="48" t="s">
        <v>135</v>
      </c>
      <c r="L13" s="48" t="s">
        <v>135</v>
      </c>
      <c r="M13" s="55">
        <v>9</v>
      </c>
      <c r="N13" s="48" t="s">
        <v>135</v>
      </c>
      <c r="O13" s="48" t="s">
        <v>135</v>
      </c>
      <c r="P13" s="48" t="s">
        <v>164</v>
      </c>
      <c r="Q13" s="48" t="s">
        <v>135</v>
      </c>
      <c r="R13" s="48" t="s">
        <v>135</v>
      </c>
      <c r="S13" s="48" t="s">
        <v>172</v>
      </c>
      <c r="T13" s="48" t="s">
        <v>135</v>
      </c>
      <c r="U13" s="48" t="s">
        <v>135</v>
      </c>
      <c r="V13" s="48" t="s">
        <v>135</v>
      </c>
      <c r="W13" s="55">
        <v>9</v>
      </c>
      <c r="X13" s="48" t="s">
        <v>135</v>
      </c>
      <c r="Y13" s="48" t="s">
        <v>135</v>
      </c>
      <c r="Z13" s="48" t="s">
        <v>135</v>
      </c>
      <c r="AA13" s="48" t="s">
        <v>135</v>
      </c>
      <c r="AB13" s="48" t="s">
        <v>135</v>
      </c>
      <c r="AC13" s="48" t="s">
        <v>135</v>
      </c>
      <c r="AD13" s="48" t="s">
        <v>135</v>
      </c>
      <c r="AE13" s="48" t="s">
        <v>135</v>
      </c>
      <c r="AF13" s="55">
        <v>9</v>
      </c>
      <c r="AG13" s="48" t="s">
        <v>135</v>
      </c>
      <c r="AH13" s="48" t="s">
        <v>178</v>
      </c>
      <c r="AI13" s="48" t="s">
        <v>135</v>
      </c>
      <c r="AJ13" s="48" t="s">
        <v>181</v>
      </c>
      <c r="AK13" s="48" t="s">
        <v>135</v>
      </c>
      <c r="AL13" s="48" t="s">
        <v>135</v>
      </c>
      <c r="AM13" s="48" t="s">
        <v>189</v>
      </c>
      <c r="AN13" s="55">
        <v>9</v>
      </c>
      <c r="AO13" s="48" t="s">
        <v>135</v>
      </c>
      <c r="AP13" s="48" t="s">
        <v>135</v>
      </c>
      <c r="AQ13" s="48" t="s">
        <v>202</v>
      </c>
      <c r="AR13" s="48" t="s">
        <v>135</v>
      </c>
      <c r="AS13" s="48" t="s">
        <v>135</v>
      </c>
      <c r="AT13" s="48" t="s">
        <v>135</v>
      </c>
      <c r="AU13" s="55">
        <v>9</v>
      </c>
      <c r="AV13" s="48" t="s">
        <v>135</v>
      </c>
      <c r="AW13" s="48" t="s">
        <v>135</v>
      </c>
      <c r="AX13" s="48" t="s">
        <v>135</v>
      </c>
      <c r="AY13" s="48" t="s">
        <v>135</v>
      </c>
      <c r="AZ13" s="48" t="s">
        <v>135</v>
      </c>
      <c r="BA13" s="38"/>
    </row>
    <row r="14" spans="1:53">
      <c r="A14" s="55">
        <v>10</v>
      </c>
      <c r="B14" s="38" t="s">
        <v>124</v>
      </c>
      <c r="C14" s="48" t="s">
        <v>135</v>
      </c>
      <c r="D14" s="48" t="s">
        <v>147</v>
      </c>
      <c r="E14" s="48" t="s">
        <v>135</v>
      </c>
      <c r="F14" s="48" t="s">
        <v>136</v>
      </c>
      <c r="G14" s="48" t="s">
        <v>164</v>
      </c>
      <c r="H14" s="48" t="s">
        <v>154</v>
      </c>
      <c r="I14" s="48" t="s">
        <v>135</v>
      </c>
      <c r="J14" s="48" t="s">
        <v>166</v>
      </c>
      <c r="K14" s="48" t="s">
        <v>135</v>
      </c>
      <c r="L14" s="48" t="s">
        <v>135</v>
      </c>
      <c r="M14" s="55">
        <v>10</v>
      </c>
      <c r="N14" s="48" t="s">
        <v>135</v>
      </c>
      <c r="O14" s="48" t="s">
        <v>135</v>
      </c>
      <c r="P14" s="48" t="s">
        <v>163</v>
      </c>
      <c r="Q14" s="48" t="s">
        <v>135</v>
      </c>
      <c r="R14" s="48" t="s">
        <v>135</v>
      </c>
      <c r="S14" s="48" t="s">
        <v>173</v>
      </c>
      <c r="T14" s="48" t="s">
        <v>135</v>
      </c>
      <c r="U14" s="48" t="s">
        <v>154</v>
      </c>
      <c r="V14" s="48" t="s">
        <v>135</v>
      </c>
      <c r="W14" s="55">
        <v>10</v>
      </c>
      <c r="X14" s="48" t="s">
        <v>135</v>
      </c>
      <c r="Y14" s="48" t="s">
        <v>135</v>
      </c>
      <c r="Z14" s="48" t="s">
        <v>135</v>
      </c>
      <c r="AA14" s="48" t="s">
        <v>135</v>
      </c>
      <c r="AB14" s="48" t="s">
        <v>135</v>
      </c>
      <c r="AC14" s="48" t="s">
        <v>135</v>
      </c>
      <c r="AD14" s="48" t="s">
        <v>135</v>
      </c>
      <c r="AE14" s="48" t="s">
        <v>135</v>
      </c>
      <c r="AF14" s="55">
        <v>10</v>
      </c>
      <c r="AG14" s="48" t="s">
        <v>135</v>
      </c>
      <c r="AH14" s="48" t="s">
        <v>226</v>
      </c>
      <c r="AI14" s="48" t="s">
        <v>135</v>
      </c>
      <c r="AJ14" s="48" t="s">
        <v>185</v>
      </c>
      <c r="AK14" s="48" t="s">
        <v>135</v>
      </c>
      <c r="AL14" s="48" t="s">
        <v>135</v>
      </c>
      <c r="AM14" s="48" t="s">
        <v>186</v>
      </c>
      <c r="AN14" s="55">
        <v>10</v>
      </c>
      <c r="AO14" s="48" t="s">
        <v>135</v>
      </c>
      <c r="AP14" s="48" t="s">
        <v>176</v>
      </c>
      <c r="AQ14" s="48" t="s">
        <v>203</v>
      </c>
      <c r="AR14" s="48" t="s">
        <v>135</v>
      </c>
      <c r="AS14" s="48" t="s">
        <v>135</v>
      </c>
      <c r="AT14" s="48" t="s">
        <v>135</v>
      </c>
      <c r="AU14" s="55">
        <v>10</v>
      </c>
      <c r="AV14" s="48" t="s">
        <v>135</v>
      </c>
      <c r="AW14" s="48" t="s">
        <v>135</v>
      </c>
      <c r="AX14" s="48" t="s">
        <v>135</v>
      </c>
      <c r="AY14" s="48" t="s">
        <v>135</v>
      </c>
      <c r="AZ14" s="48" t="s">
        <v>135</v>
      </c>
      <c r="BA14" s="38"/>
    </row>
    <row r="15" spans="1:53">
      <c r="A15" s="55">
        <v>11</v>
      </c>
      <c r="B15" s="39" t="s">
        <v>125</v>
      </c>
      <c r="C15" s="48" t="s">
        <v>135</v>
      </c>
      <c r="D15" s="48" t="s">
        <v>160</v>
      </c>
      <c r="E15" s="48" t="s">
        <v>135</v>
      </c>
      <c r="F15" s="48" t="s">
        <v>135</v>
      </c>
      <c r="G15" s="48" t="s">
        <v>165</v>
      </c>
      <c r="H15" s="48"/>
      <c r="I15" s="48" t="s">
        <v>135</v>
      </c>
      <c r="J15" s="48" t="s">
        <v>163</v>
      </c>
      <c r="K15" s="48" t="s">
        <v>135</v>
      </c>
      <c r="L15" s="48" t="s">
        <v>135</v>
      </c>
      <c r="M15" s="55">
        <v>11</v>
      </c>
      <c r="N15" s="48" t="s">
        <v>135</v>
      </c>
      <c r="O15" s="48" t="s">
        <v>135</v>
      </c>
      <c r="P15" s="48" t="s">
        <v>154</v>
      </c>
      <c r="Q15" s="48" t="s">
        <v>135</v>
      </c>
      <c r="R15" s="48" t="s">
        <v>135</v>
      </c>
      <c r="S15" s="48" t="s">
        <v>148</v>
      </c>
      <c r="T15" s="48" t="s">
        <v>135</v>
      </c>
      <c r="U15" s="48" t="s">
        <v>135</v>
      </c>
      <c r="V15" s="48" t="s">
        <v>135</v>
      </c>
      <c r="W15" s="55">
        <v>11</v>
      </c>
      <c r="X15" s="48" t="s">
        <v>135</v>
      </c>
      <c r="Y15" s="48" t="s">
        <v>135</v>
      </c>
      <c r="Z15" s="48" t="s">
        <v>135</v>
      </c>
      <c r="AA15" s="48" t="s">
        <v>135</v>
      </c>
      <c r="AB15" s="48" t="s">
        <v>135</v>
      </c>
      <c r="AC15" s="48" t="s">
        <v>135</v>
      </c>
      <c r="AD15" s="48" t="s">
        <v>135</v>
      </c>
      <c r="AE15" s="48" t="s">
        <v>135</v>
      </c>
      <c r="AF15" s="55">
        <v>11</v>
      </c>
      <c r="AG15" s="48" t="s">
        <v>135</v>
      </c>
      <c r="AH15" s="48" t="s">
        <v>227</v>
      </c>
      <c r="AI15" s="48" t="s">
        <v>135</v>
      </c>
      <c r="AJ15" s="48" t="s">
        <v>188</v>
      </c>
      <c r="AK15" s="48" t="s">
        <v>135</v>
      </c>
      <c r="AL15" s="48" t="s">
        <v>135</v>
      </c>
      <c r="AM15" s="48" t="s">
        <v>135</v>
      </c>
      <c r="AN15" s="55">
        <v>11</v>
      </c>
      <c r="AO15" s="48" t="s">
        <v>135</v>
      </c>
      <c r="AP15" s="48" t="s">
        <v>135</v>
      </c>
      <c r="AQ15" s="48" t="s">
        <v>204</v>
      </c>
      <c r="AR15" s="48" t="s">
        <v>135</v>
      </c>
      <c r="AS15" s="48" t="s">
        <v>135</v>
      </c>
      <c r="AT15" s="48" t="s">
        <v>135</v>
      </c>
      <c r="AU15" s="55">
        <v>11</v>
      </c>
      <c r="AV15" s="48" t="s">
        <v>135</v>
      </c>
      <c r="AW15" s="48" t="s">
        <v>135</v>
      </c>
      <c r="AX15" s="48" t="s">
        <v>135</v>
      </c>
      <c r="AY15" s="48" t="s">
        <v>135</v>
      </c>
      <c r="AZ15" s="48" t="s">
        <v>135</v>
      </c>
      <c r="BA15" s="38"/>
    </row>
    <row r="17" spans="49:51">
      <c r="AW17" s="13" t="s">
        <v>99</v>
      </c>
      <c r="AX17" s="13"/>
      <c r="AY17" s="13"/>
    </row>
    <row r="19" spans="49:51">
      <c r="AW19" s="1" t="s">
        <v>98</v>
      </c>
      <c r="AX19" s="1"/>
      <c r="AY19" s="1"/>
    </row>
    <row r="23" spans="49:51">
      <c r="AW23" s="13" t="s">
        <v>126</v>
      </c>
      <c r="AX23" s="13"/>
      <c r="AY23" s="13"/>
    </row>
    <row r="24" spans="49:51">
      <c r="AW24" s="13" t="s">
        <v>127</v>
      </c>
      <c r="AX24" s="13"/>
      <c r="AY24" s="13"/>
    </row>
  </sheetData>
  <mergeCells count="14">
    <mergeCell ref="AU3:AU4"/>
    <mergeCell ref="AV3:AZ3"/>
    <mergeCell ref="AG3:AM3"/>
    <mergeCell ref="AO3:AT3"/>
    <mergeCell ref="A1:L2"/>
    <mergeCell ref="A3:A4"/>
    <mergeCell ref="B3:B4"/>
    <mergeCell ref="C3:L3"/>
    <mergeCell ref="M3:M4"/>
    <mergeCell ref="N3:V3"/>
    <mergeCell ref="X3:AE3"/>
    <mergeCell ref="W3:W4"/>
    <mergeCell ref="AF3:AF4"/>
    <mergeCell ref="AN3:AN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colBreaks count="5" manualBreakCount="5">
    <brk id="12" max="26" man="1"/>
    <brk id="22" max="1048575" man="1"/>
    <brk id="31" max="26" man="1"/>
    <brk id="39" max="1048575" man="1"/>
    <brk id="4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sqref="A1:P1"/>
    </sheetView>
  </sheetViews>
  <sheetFormatPr defaultColWidth="9" defaultRowHeight="16.5"/>
  <cols>
    <col min="1" max="1" width="5.140625" style="2" customWidth="1"/>
    <col min="2" max="2" width="24.140625" style="2" customWidth="1"/>
    <col min="3" max="8" width="9.7109375" style="2" customWidth="1"/>
    <col min="9" max="9" width="15.7109375" style="2" customWidth="1"/>
    <col min="10" max="15" width="9.7109375" style="2" customWidth="1"/>
    <col min="16" max="16" width="17" style="2" customWidth="1"/>
    <col min="17" max="16384" width="9" style="2"/>
  </cols>
  <sheetData>
    <row r="1" spans="1:16" ht="25.5">
      <c r="A1" s="59" t="s">
        <v>62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3" spans="1:16" ht="38.25" customHeight="1">
      <c r="A3" s="65" t="s">
        <v>0</v>
      </c>
      <c r="B3" s="83" t="s">
        <v>1</v>
      </c>
      <c r="C3" s="64" t="s">
        <v>63</v>
      </c>
      <c r="D3" s="64"/>
      <c r="E3" s="64"/>
      <c r="F3" s="64"/>
      <c r="G3" s="64"/>
      <c r="H3" s="63"/>
      <c r="I3" s="67" t="s">
        <v>64</v>
      </c>
      <c r="J3" s="80" t="s">
        <v>65</v>
      </c>
      <c r="K3" s="81"/>
      <c r="L3" s="81"/>
      <c r="M3" s="82"/>
      <c r="N3" s="62" t="s">
        <v>66</v>
      </c>
      <c r="O3" s="63"/>
      <c r="P3" s="78" t="s">
        <v>4</v>
      </c>
    </row>
    <row r="4" spans="1:16" ht="45" customHeight="1" thickBot="1">
      <c r="A4" s="66"/>
      <c r="B4" s="84"/>
      <c r="C4" s="28" t="s">
        <v>67</v>
      </c>
      <c r="D4" s="21" t="s">
        <v>68</v>
      </c>
      <c r="E4" s="21" t="s">
        <v>69</v>
      </c>
      <c r="F4" s="21" t="s">
        <v>70</v>
      </c>
      <c r="G4" s="21" t="s">
        <v>71</v>
      </c>
      <c r="H4" s="21" t="s">
        <v>72</v>
      </c>
      <c r="I4" s="68"/>
      <c r="J4" s="21" t="s">
        <v>73</v>
      </c>
      <c r="K4" s="29" t="s">
        <v>74</v>
      </c>
      <c r="L4" s="30" t="s">
        <v>75</v>
      </c>
      <c r="M4" s="30" t="s">
        <v>76</v>
      </c>
      <c r="N4" s="23" t="s">
        <v>73</v>
      </c>
      <c r="O4" s="23" t="s">
        <v>75</v>
      </c>
      <c r="P4" s="79"/>
    </row>
    <row r="5" spans="1:16" ht="17.25" thickTop="1">
      <c r="A5" s="14">
        <v>1</v>
      </c>
      <c r="B5" s="15" t="s">
        <v>105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>
      <c r="A6" s="11">
        <v>2</v>
      </c>
      <c r="B6" s="10" t="s">
        <v>119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>
      <c r="A7" s="11">
        <v>3</v>
      </c>
      <c r="B7" s="10" t="s">
        <v>118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>
      <c r="A8" s="11">
        <v>4</v>
      </c>
      <c r="B8" s="10" t="s">
        <v>109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>
      <c r="A9" s="11">
        <v>5</v>
      </c>
      <c r="B9" s="10" t="s">
        <v>107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ht="15" customHeight="1">
      <c r="A10" s="11">
        <v>6</v>
      </c>
      <c r="B10" s="10" t="s">
        <v>120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6">
      <c r="A11" s="11">
        <v>7</v>
      </c>
      <c r="B11" s="10" t="s">
        <v>121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>
      <c r="A12" s="11">
        <v>8</v>
      </c>
      <c r="B12" s="12" t="s">
        <v>123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>
      <c r="A13" s="11">
        <v>9</v>
      </c>
      <c r="B13" s="12" t="s">
        <v>122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>
      <c r="A14" s="11">
        <v>10</v>
      </c>
      <c r="B14" s="10" t="s">
        <v>124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>
      <c r="A15" s="11">
        <v>11</v>
      </c>
      <c r="B15" s="12" t="s">
        <v>125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7" spans="12:17">
      <c r="L17" s="13" t="s">
        <v>99</v>
      </c>
      <c r="M17" s="13"/>
      <c r="N17" s="13"/>
      <c r="O17" s="13"/>
      <c r="P17" s="13"/>
    </row>
    <row r="19" spans="12:17">
      <c r="L19" s="1" t="s">
        <v>98</v>
      </c>
      <c r="M19" s="1"/>
      <c r="N19" s="1"/>
      <c r="O19" s="27"/>
      <c r="P19" s="1"/>
      <c r="Q19" s="1"/>
    </row>
    <row r="23" spans="12:17">
      <c r="L23" s="13" t="s">
        <v>126</v>
      </c>
      <c r="M23" s="13"/>
      <c r="N23" s="13"/>
      <c r="O23" s="13"/>
      <c r="P23" s="13"/>
    </row>
    <row r="24" spans="12:17">
      <c r="L24" s="13" t="s">
        <v>127</v>
      </c>
      <c r="M24" s="13"/>
      <c r="N24" s="13"/>
      <c r="O24" s="13"/>
      <c r="P24" s="13"/>
    </row>
  </sheetData>
  <mergeCells count="8">
    <mergeCell ref="N3:O3"/>
    <mergeCell ref="P3:P4"/>
    <mergeCell ref="A1:P1"/>
    <mergeCell ref="C3:H3"/>
    <mergeCell ref="J3:M3"/>
    <mergeCell ref="A3:A4"/>
    <mergeCell ref="B3:B4"/>
    <mergeCell ref="I3:I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view="pageBreakPreview" zoomScaleSheetLayoutView="100" workbookViewId="0">
      <selection activeCell="I6" sqref="I6"/>
    </sheetView>
  </sheetViews>
  <sheetFormatPr defaultColWidth="9" defaultRowHeight="16.5"/>
  <cols>
    <col min="1" max="1" width="5.140625" style="2" customWidth="1"/>
    <col min="2" max="2" width="26" style="2" customWidth="1"/>
    <col min="3" max="3" width="6.85546875" style="2" customWidth="1"/>
    <col min="4" max="5" width="7.140625" style="2" customWidth="1"/>
    <col min="6" max="6" width="7.28515625" style="2" customWidth="1"/>
    <col min="7" max="7" width="7.42578125" style="2" customWidth="1"/>
    <col min="8" max="8" width="7" style="2" customWidth="1"/>
    <col min="9" max="9" width="7.28515625" style="2" customWidth="1"/>
    <col min="10" max="10" width="7.42578125" style="2" customWidth="1"/>
    <col min="11" max="11" width="6.85546875" style="2" customWidth="1"/>
    <col min="12" max="12" width="7" style="2" customWidth="1"/>
    <col min="13" max="13" width="6.85546875" style="2" customWidth="1"/>
    <col min="14" max="14" width="7" style="2" customWidth="1"/>
    <col min="15" max="15" width="6.7109375" style="2" customWidth="1"/>
    <col min="16" max="16" width="7" style="2" customWidth="1"/>
    <col min="17" max="17" width="7.42578125" style="2" customWidth="1"/>
    <col min="18" max="18" width="6.7109375" style="2" customWidth="1"/>
    <col min="19" max="19" width="13" style="2" customWidth="1"/>
    <col min="20" max="21" width="11.5703125" style="2" customWidth="1"/>
    <col min="22" max="22" width="9.7109375" style="2" customWidth="1"/>
    <col min="23" max="23" width="9" style="2" customWidth="1"/>
    <col min="24" max="24" width="12.28515625" style="2" customWidth="1"/>
    <col min="25" max="25" width="8.140625" style="2" customWidth="1"/>
    <col min="26" max="26" width="10.5703125" style="2" customWidth="1"/>
    <col min="27" max="27" width="14.7109375" style="2" customWidth="1"/>
    <col min="28" max="28" width="12.7109375" style="2" customWidth="1"/>
    <col min="29" max="30" width="12.28515625" style="2" customWidth="1"/>
    <col min="31" max="31" width="9.28515625" style="2" customWidth="1"/>
    <col min="32" max="32" width="13.140625" style="2" customWidth="1"/>
    <col min="33" max="33" width="12.42578125" style="2" customWidth="1"/>
    <col min="34" max="34" width="15" style="2" customWidth="1"/>
    <col min="35" max="35" width="12.42578125" style="2" customWidth="1"/>
    <col min="36" max="36" width="13.5703125" style="2" customWidth="1"/>
    <col min="37" max="16384" width="9" style="2"/>
  </cols>
  <sheetData>
    <row r="1" spans="1:36" ht="25.5">
      <c r="A1" s="85" t="s">
        <v>77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36" ht="25.5" customHeight="1">
      <c r="A3" s="65" t="s">
        <v>0</v>
      </c>
      <c r="B3" s="65" t="s">
        <v>1</v>
      </c>
      <c r="C3" s="62" t="s">
        <v>78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3"/>
      <c r="S3" s="62" t="s">
        <v>79</v>
      </c>
      <c r="T3" s="64"/>
      <c r="U3" s="64"/>
      <c r="V3" s="80" t="s">
        <v>80</v>
      </c>
      <c r="W3" s="81"/>
      <c r="X3" s="81"/>
      <c r="Y3" s="81"/>
      <c r="Z3" s="81"/>
      <c r="AA3" s="82"/>
      <c r="AB3" s="76" t="s">
        <v>81</v>
      </c>
      <c r="AC3" s="76"/>
      <c r="AD3" s="76"/>
      <c r="AE3" s="64" t="s">
        <v>82</v>
      </c>
      <c r="AF3" s="64"/>
      <c r="AG3" s="64"/>
      <c r="AH3" s="64"/>
      <c r="AI3" s="64"/>
      <c r="AJ3" s="3" t="s">
        <v>4</v>
      </c>
    </row>
    <row r="4" spans="1:36" ht="48" customHeight="1">
      <c r="A4" s="88"/>
      <c r="B4" s="88"/>
      <c r="C4" s="89" t="s">
        <v>83</v>
      </c>
      <c r="D4" s="90"/>
      <c r="E4" s="89" t="s">
        <v>84</v>
      </c>
      <c r="F4" s="90"/>
      <c r="G4" s="89" t="s">
        <v>67</v>
      </c>
      <c r="H4" s="90"/>
      <c r="I4" s="89" t="s">
        <v>68</v>
      </c>
      <c r="J4" s="90"/>
      <c r="K4" s="89" t="s">
        <v>69</v>
      </c>
      <c r="L4" s="90"/>
      <c r="M4" s="89" t="s">
        <v>70</v>
      </c>
      <c r="N4" s="90"/>
      <c r="O4" s="89" t="s">
        <v>71</v>
      </c>
      <c r="P4" s="90"/>
      <c r="Q4" s="89" t="s">
        <v>72</v>
      </c>
      <c r="R4" s="90"/>
      <c r="S4" s="4" t="s">
        <v>85</v>
      </c>
      <c r="T4" s="4" t="s">
        <v>86</v>
      </c>
      <c r="U4" s="4" t="s">
        <v>87</v>
      </c>
      <c r="V4" s="5" t="s">
        <v>10</v>
      </c>
      <c r="W4" s="6" t="s">
        <v>11</v>
      </c>
      <c r="X4" s="7" t="s">
        <v>12</v>
      </c>
      <c r="Y4" s="7" t="s">
        <v>13</v>
      </c>
      <c r="Z4" s="7" t="s">
        <v>14</v>
      </c>
      <c r="AA4" s="8" t="s">
        <v>15</v>
      </c>
      <c r="AB4" s="9" t="s">
        <v>88</v>
      </c>
      <c r="AC4" s="9" t="s">
        <v>89</v>
      </c>
      <c r="AD4" s="9" t="s">
        <v>90</v>
      </c>
      <c r="AE4" s="9" t="s">
        <v>91</v>
      </c>
      <c r="AF4" s="9" t="s">
        <v>92</v>
      </c>
      <c r="AG4" s="9" t="s">
        <v>93</v>
      </c>
      <c r="AH4" s="9" t="s">
        <v>94</v>
      </c>
      <c r="AI4" s="9" t="s">
        <v>95</v>
      </c>
      <c r="AJ4" s="10"/>
    </row>
    <row r="5" spans="1:36" ht="17.25" thickBot="1">
      <c r="A5" s="66"/>
      <c r="B5" s="6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</row>
    <row r="6" spans="1:36" ht="17.25" thickTop="1">
      <c r="A6" s="14">
        <v>1</v>
      </c>
      <c r="B6" s="15" t="s">
        <v>105</v>
      </c>
      <c r="C6" s="14"/>
      <c r="D6" s="14"/>
      <c r="E6" s="14"/>
      <c r="F6" s="14"/>
      <c r="G6" s="14"/>
      <c r="H6" s="14"/>
      <c r="I6" s="14" t="s">
        <v>135</v>
      </c>
      <c r="J6" s="14" t="s">
        <v>135</v>
      </c>
      <c r="K6" s="14">
        <v>33</v>
      </c>
      <c r="L6" s="14">
        <v>32</v>
      </c>
      <c r="M6" s="14" t="s">
        <v>135</v>
      </c>
      <c r="N6" s="14" t="s">
        <v>135</v>
      </c>
      <c r="O6" s="14" t="s">
        <v>135</v>
      </c>
      <c r="P6" s="14" t="s">
        <v>135</v>
      </c>
      <c r="Q6" s="14" t="s">
        <v>135</v>
      </c>
      <c r="R6" s="14" t="s">
        <v>135</v>
      </c>
      <c r="S6" s="14" t="s">
        <v>135</v>
      </c>
      <c r="T6" s="14">
        <v>1</v>
      </c>
      <c r="U6" s="14">
        <v>1</v>
      </c>
      <c r="V6" s="14">
        <v>2</v>
      </c>
      <c r="W6" s="14" t="s">
        <v>135</v>
      </c>
      <c r="X6" s="14" t="s">
        <v>135</v>
      </c>
      <c r="Y6" s="14" t="s">
        <v>135</v>
      </c>
      <c r="Z6" s="14" t="s">
        <v>135</v>
      </c>
      <c r="AA6" s="14" t="s">
        <v>135</v>
      </c>
      <c r="AB6" s="15"/>
      <c r="AC6" s="15"/>
      <c r="AD6" s="14">
        <v>1</v>
      </c>
      <c r="AE6" s="15"/>
      <c r="AF6" s="15"/>
      <c r="AG6" s="15"/>
      <c r="AH6" s="15"/>
      <c r="AI6" s="15"/>
      <c r="AJ6" s="15"/>
    </row>
    <row r="7" spans="1:36">
      <c r="A7" s="11">
        <v>2</v>
      </c>
      <c r="B7" s="10" t="s">
        <v>119</v>
      </c>
      <c r="C7" s="11"/>
      <c r="D7" s="11"/>
      <c r="E7" s="11"/>
      <c r="F7" s="11"/>
      <c r="G7" s="11">
        <v>28</v>
      </c>
      <c r="H7" s="11">
        <v>28</v>
      </c>
      <c r="I7" s="11" t="s">
        <v>135</v>
      </c>
      <c r="J7" s="11" t="s">
        <v>135</v>
      </c>
      <c r="K7" s="11"/>
      <c r="L7" s="11"/>
      <c r="M7" s="11" t="s">
        <v>135</v>
      </c>
      <c r="N7" s="11" t="s">
        <v>135</v>
      </c>
      <c r="O7" s="11" t="s">
        <v>135</v>
      </c>
      <c r="P7" s="11" t="s">
        <v>135</v>
      </c>
      <c r="Q7" s="11" t="s">
        <v>135</v>
      </c>
      <c r="R7" s="11" t="s">
        <v>135</v>
      </c>
      <c r="S7" s="11" t="s">
        <v>135</v>
      </c>
      <c r="T7" s="11" t="s">
        <v>135</v>
      </c>
      <c r="U7" s="11">
        <v>1</v>
      </c>
      <c r="V7" s="11" t="s">
        <v>135</v>
      </c>
      <c r="W7" s="11">
        <v>2</v>
      </c>
      <c r="X7" s="11" t="s">
        <v>135</v>
      </c>
      <c r="Y7" s="11" t="s">
        <v>135</v>
      </c>
      <c r="Z7" s="11" t="s">
        <v>135</v>
      </c>
      <c r="AA7" s="11" t="s">
        <v>135</v>
      </c>
      <c r="AB7" s="10"/>
      <c r="AC7" s="10"/>
      <c r="AD7" s="11">
        <v>1</v>
      </c>
      <c r="AE7" s="10"/>
      <c r="AF7" s="10"/>
      <c r="AG7" s="10"/>
      <c r="AH7" s="10"/>
      <c r="AI7" s="10"/>
      <c r="AJ7" s="10"/>
    </row>
    <row r="8" spans="1:36">
      <c r="A8" s="11">
        <v>3</v>
      </c>
      <c r="B8" s="10" t="s">
        <v>118</v>
      </c>
      <c r="C8" s="11">
        <v>12</v>
      </c>
      <c r="D8" s="11">
        <v>10</v>
      </c>
      <c r="E8" s="11"/>
      <c r="F8" s="11"/>
      <c r="G8" s="11">
        <v>29</v>
      </c>
      <c r="H8" s="11">
        <v>18</v>
      </c>
      <c r="I8" s="11" t="s">
        <v>135</v>
      </c>
      <c r="J8" s="11" t="s">
        <v>135</v>
      </c>
      <c r="K8" s="11"/>
      <c r="L8" s="11"/>
      <c r="M8" s="11" t="s">
        <v>135</v>
      </c>
      <c r="N8" s="11" t="s">
        <v>135</v>
      </c>
      <c r="O8" s="11" t="s">
        <v>135</v>
      </c>
      <c r="P8" s="11" t="s">
        <v>135</v>
      </c>
      <c r="Q8" s="11" t="s">
        <v>135</v>
      </c>
      <c r="R8" s="11" t="s">
        <v>135</v>
      </c>
      <c r="S8" s="11" t="s">
        <v>135</v>
      </c>
      <c r="T8" s="11" t="s">
        <v>135</v>
      </c>
      <c r="U8" s="11">
        <v>1</v>
      </c>
      <c r="V8" s="11">
        <v>1</v>
      </c>
      <c r="W8" s="11" t="s">
        <v>135</v>
      </c>
      <c r="X8" s="11" t="s">
        <v>135</v>
      </c>
      <c r="Y8" s="11" t="s">
        <v>135</v>
      </c>
      <c r="Z8" s="11" t="s">
        <v>135</v>
      </c>
      <c r="AA8" s="11" t="s">
        <v>135</v>
      </c>
      <c r="AB8" s="10"/>
      <c r="AC8" s="10"/>
      <c r="AD8" s="11">
        <v>1</v>
      </c>
      <c r="AE8" s="10"/>
      <c r="AF8" s="10"/>
      <c r="AG8" s="10"/>
      <c r="AH8" s="10"/>
      <c r="AI8" s="10"/>
      <c r="AJ8" s="10"/>
    </row>
    <row r="9" spans="1:36">
      <c r="A9" s="11">
        <v>4</v>
      </c>
      <c r="B9" s="10" t="s">
        <v>109</v>
      </c>
      <c r="C9" s="11">
        <v>7</v>
      </c>
      <c r="D9" s="11">
        <v>8</v>
      </c>
      <c r="E9" s="11"/>
      <c r="F9" s="11"/>
      <c r="G9" s="11"/>
      <c r="H9" s="11"/>
      <c r="I9" s="11" t="s">
        <v>135</v>
      </c>
      <c r="J9" s="11" t="s">
        <v>135</v>
      </c>
      <c r="K9" s="11"/>
      <c r="L9" s="11"/>
      <c r="M9" s="11" t="s">
        <v>135</v>
      </c>
      <c r="N9" s="11" t="s">
        <v>135</v>
      </c>
      <c r="O9" s="11" t="s">
        <v>135</v>
      </c>
      <c r="P9" s="11" t="s">
        <v>135</v>
      </c>
      <c r="Q9" s="11" t="s">
        <v>135</v>
      </c>
      <c r="R9" s="11" t="s">
        <v>135</v>
      </c>
      <c r="S9" s="11" t="s">
        <v>135</v>
      </c>
      <c r="T9" s="11" t="s">
        <v>135</v>
      </c>
      <c r="U9" s="11">
        <v>1</v>
      </c>
      <c r="V9" s="11" t="s">
        <v>135</v>
      </c>
      <c r="W9" s="11">
        <v>3</v>
      </c>
      <c r="X9" s="11">
        <v>1</v>
      </c>
      <c r="Y9" s="11" t="s">
        <v>135</v>
      </c>
      <c r="Z9" s="11" t="s">
        <v>135</v>
      </c>
      <c r="AA9" s="11" t="s">
        <v>135</v>
      </c>
      <c r="AB9" s="10"/>
      <c r="AC9" s="10"/>
      <c r="AD9" s="11">
        <v>1</v>
      </c>
      <c r="AE9" s="10"/>
      <c r="AF9" s="10"/>
      <c r="AG9" s="10"/>
      <c r="AH9" s="10"/>
      <c r="AI9" s="10"/>
      <c r="AJ9" s="10"/>
    </row>
    <row r="10" spans="1:36" ht="15" customHeight="1">
      <c r="A10" s="11">
        <v>5</v>
      </c>
      <c r="B10" s="10" t="s">
        <v>107</v>
      </c>
      <c r="C10" s="11"/>
      <c r="D10" s="11"/>
      <c r="E10" s="11"/>
      <c r="F10" s="11"/>
      <c r="G10" s="11"/>
      <c r="H10" s="11"/>
      <c r="I10" s="11" t="s">
        <v>135</v>
      </c>
      <c r="J10" s="11" t="s">
        <v>135</v>
      </c>
      <c r="K10" s="11">
        <v>13</v>
      </c>
      <c r="L10" s="11">
        <v>12</v>
      </c>
      <c r="M10" s="11" t="s">
        <v>135</v>
      </c>
      <c r="N10" s="11" t="s">
        <v>135</v>
      </c>
      <c r="O10" s="11" t="s">
        <v>135</v>
      </c>
      <c r="P10" s="11" t="s">
        <v>135</v>
      </c>
      <c r="Q10" s="11" t="s">
        <v>135</v>
      </c>
      <c r="R10" s="11" t="s">
        <v>135</v>
      </c>
      <c r="S10" s="11" t="s">
        <v>135</v>
      </c>
      <c r="T10" s="11" t="s">
        <v>135</v>
      </c>
      <c r="U10" s="11">
        <v>1</v>
      </c>
      <c r="V10" s="11" t="s">
        <v>135</v>
      </c>
      <c r="W10" s="11">
        <v>1</v>
      </c>
      <c r="X10" s="11">
        <v>1</v>
      </c>
      <c r="Y10" s="11" t="s">
        <v>135</v>
      </c>
      <c r="Z10" s="11" t="s">
        <v>135</v>
      </c>
      <c r="AA10" s="11" t="s">
        <v>135</v>
      </c>
      <c r="AB10" s="10"/>
      <c r="AC10" s="10"/>
      <c r="AD10" s="11">
        <v>1</v>
      </c>
      <c r="AE10" s="10"/>
      <c r="AF10" s="10"/>
      <c r="AG10" s="10"/>
      <c r="AH10" s="10"/>
      <c r="AI10" s="10"/>
      <c r="AJ10" s="10"/>
    </row>
    <row r="11" spans="1:36">
      <c r="A11" s="11">
        <v>6</v>
      </c>
      <c r="B11" s="10" t="s">
        <v>120</v>
      </c>
      <c r="C11" s="11"/>
      <c r="D11" s="11"/>
      <c r="E11" s="11"/>
      <c r="F11" s="11"/>
      <c r="G11" s="11"/>
      <c r="H11" s="11"/>
      <c r="I11" s="11" t="s">
        <v>135</v>
      </c>
      <c r="J11" s="11" t="s">
        <v>135</v>
      </c>
      <c r="K11" s="11"/>
      <c r="L11" s="11"/>
      <c r="M11" s="11" t="s">
        <v>135</v>
      </c>
      <c r="N11" s="11" t="s">
        <v>135</v>
      </c>
      <c r="O11" s="11">
        <v>105</v>
      </c>
      <c r="P11" s="11">
        <v>111</v>
      </c>
      <c r="Q11" s="11" t="s">
        <v>135</v>
      </c>
      <c r="R11" s="11" t="s">
        <v>135</v>
      </c>
      <c r="S11" s="11" t="s">
        <v>135</v>
      </c>
      <c r="T11" s="11" t="s">
        <v>135</v>
      </c>
      <c r="U11" s="11">
        <v>1</v>
      </c>
      <c r="V11" s="11" t="s">
        <v>135</v>
      </c>
      <c r="W11" s="11">
        <v>1</v>
      </c>
      <c r="X11" s="11" t="s">
        <v>135</v>
      </c>
      <c r="Y11" s="11" t="s">
        <v>135</v>
      </c>
      <c r="Z11" s="11" t="s">
        <v>135</v>
      </c>
      <c r="AA11" s="11" t="s">
        <v>135</v>
      </c>
      <c r="AB11" s="10"/>
      <c r="AC11" s="10"/>
      <c r="AD11" s="11">
        <v>1</v>
      </c>
      <c r="AE11" s="10"/>
      <c r="AF11" s="10"/>
      <c r="AG11" s="10"/>
      <c r="AH11" s="10"/>
      <c r="AI11" s="10"/>
      <c r="AJ11" s="10"/>
    </row>
    <row r="12" spans="1:36">
      <c r="A12" s="11">
        <v>7</v>
      </c>
      <c r="B12" s="10" t="s">
        <v>121</v>
      </c>
      <c r="C12" s="51"/>
      <c r="D12" s="11"/>
      <c r="E12" s="11"/>
      <c r="F12" s="11"/>
      <c r="G12" s="11"/>
      <c r="H12" s="11"/>
      <c r="I12" s="11" t="s">
        <v>135</v>
      </c>
      <c r="J12" s="11" t="s">
        <v>135</v>
      </c>
      <c r="K12" s="11"/>
      <c r="L12" s="11"/>
      <c r="M12" s="11" t="s">
        <v>135</v>
      </c>
      <c r="N12" s="11" t="s">
        <v>135</v>
      </c>
      <c r="O12" s="11" t="s">
        <v>135</v>
      </c>
      <c r="P12" s="11" t="s">
        <v>135</v>
      </c>
      <c r="Q12" s="11" t="s">
        <v>135</v>
      </c>
      <c r="R12" s="11" t="s">
        <v>135</v>
      </c>
      <c r="S12" s="11" t="s">
        <v>135</v>
      </c>
      <c r="T12" s="11" t="s">
        <v>135</v>
      </c>
      <c r="U12" s="11">
        <v>1</v>
      </c>
      <c r="V12" s="11">
        <v>1</v>
      </c>
      <c r="W12" s="11" t="s">
        <v>135</v>
      </c>
      <c r="X12" s="11"/>
      <c r="Y12" s="11" t="s">
        <v>135</v>
      </c>
      <c r="Z12" s="11" t="s">
        <v>135</v>
      </c>
      <c r="AA12" s="11" t="s">
        <v>135</v>
      </c>
      <c r="AB12" s="10"/>
      <c r="AC12" s="10"/>
      <c r="AD12" s="11">
        <v>1</v>
      </c>
      <c r="AE12" s="10"/>
      <c r="AF12" s="10"/>
      <c r="AG12" s="10"/>
      <c r="AH12" s="10"/>
      <c r="AI12" s="10"/>
      <c r="AJ12" s="10"/>
    </row>
    <row r="13" spans="1:36">
      <c r="A13" s="11">
        <v>8</v>
      </c>
      <c r="B13" s="12" t="s">
        <v>123</v>
      </c>
      <c r="C13" s="51">
        <v>19</v>
      </c>
      <c r="D13" s="11">
        <v>10</v>
      </c>
      <c r="E13" s="11"/>
      <c r="F13" s="11"/>
      <c r="G13" s="11">
        <v>63</v>
      </c>
      <c r="H13" s="11">
        <v>53</v>
      </c>
      <c r="I13" s="11" t="s">
        <v>135</v>
      </c>
      <c r="J13" s="11" t="s">
        <v>135</v>
      </c>
      <c r="K13" s="11"/>
      <c r="L13" s="11"/>
      <c r="M13" s="11" t="s">
        <v>135</v>
      </c>
      <c r="N13" s="11" t="s">
        <v>135</v>
      </c>
      <c r="O13" s="11" t="s">
        <v>135</v>
      </c>
      <c r="P13" s="11" t="s">
        <v>135</v>
      </c>
      <c r="Q13" s="11" t="s">
        <v>135</v>
      </c>
      <c r="R13" s="11" t="s">
        <v>135</v>
      </c>
      <c r="S13" s="11">
        <v>1</v>
      </c>
      <c r="T13" s="11">
        <v>1</v>
      </c>
      <c r="U13" s="11">
        <v>1</v>
      </c>
      <c r="V13" s="11" t="s">
        <v>135</v>
      </c>
      <c r="W13" s="11">
        <v>3</v>
      </c>
      <c r="X13" s="11">
        <v>1</v>
      </c>
      <c r="Y13" s="11" t="s">
        <v>135</v>
      </c>
      <c r="Z13" s="11" t="s">
        <v>135</v>
      </c>
      <c r="AA13" s="11" t="s">
        <v>135</v>
      </c>
      <c r="AB13" s="11">
        <v>1</v>
      </c>
      <c r="AC13" s="10"/>
      <c r="AD13" s="11">
        <v>1</v>
      </c>
      <c r="AE13" s="10"/>
      <c r="AF13" s="10"/>
      <c r="AG13" s="10"/>
      <c r="AH13" s="10"/>
      <c r="AI13" s="10"/>
      <c r="AJ13" s="10"/>
    </row>
    <row r="14" spans="1:36">
      <c r="A14" s="11">
        <v>9</v>
      </c>
      <c r="B14" s="12" t="s">
        <v>122</v>
      </c>
      <c r="C14" s="11"/>
      <c r="D14" s="11"/>
      <c r="E14" s="11">
        <v>11</v>
      </c>
      <c r="F14" s="11">
        <v>4</v>
      </c>
      <c r="G14" s="11"/>
      <c r="H14" s="11"/>
      <c r="I14" s="11" t="s">
        <v>135</v>
      </c>
      <c r="J14" s="11" t="s">
        <v>135</v>
      </c>
      <c r="K14" s="11">
        <v>60</v>
      </c>
      <c r="L14" s="11">
        <v>58</v>
      </c>
      <c r="M14" s="11" t="s">
        <v>135</v>
      </c>
      <c r="N14" s="11" t="s">
        <v>135</v>
      </c>
      <c r="O14" s="11" t="s">
        <v>135</v>
      </c>
      <c r="P14" s="11" t="s">
        <v>135</v>
      </c>
      <c r="Q14" s="11" t="s">
        <v>135</v>
      </c>
      <c r="R14" s="11" t="s">
        <v>135</v>
      </c>
      <c r="S14" s="11" t="s">
        <v>135</v>
      </c>
      <c r="T14" s="11" t="s">
        <v>135</v>
      </c>
      <c r="U14" s="11">
        <v>1</v>
      </c>
      <c r="V14" s="11">
        <v>2</v>
      </c>
      <c r="W14" s="11" t="s">
        <v>135</v>
      </c>
      <c r="X14" s="11" t="s">
        <v>135</v>
      </c>
      <c r="Y14" s="11" t="s">
        <v>135</v>
      </c>
      <c r="Z14" s="11" t="s">
        <v>135</v>
      </c>
      <c r="AA14" s="11" t="s">
        <v>135</v>
      </c>
      <c r="AB14" s="10"/>
      <c r="AC14" s="10"/>
      <c r="AD14" s="11">
        <v>1</v>
      </c>
      <c r="AE14" s="10"/>
      <c r="AF14" s="10"/>
      <c r="AG14" s="10"/>
      <c r="AH14" s="10"/>
      <c r="AI14" s="10"/>
      <c r="AJ14" s="10"/>
    </row>
    <row r="15" spans="1:36">
      <c r="A15" s="11">
        <v>10</v>
      </c>
      <c r="B15" s="10" t="s">
        <v>124</v>
      </c>
      <c r="C15" s="51"/>
      <c r="D15" s="11"/>
      <c r="E15" s="11"/>
      <c r="F15" s="11"/>
      <c r="G15" s="11"/>
      <c r="H15" s="11"/>
      <c r="I15" s="11" t="s">
        <v>135</v>
      </c>
      <c r="J15" s="11" t="s">
        <v>135</v>
      </c>
      <c r="K15" s="11"/>
      <c r="L15" s="11"/>
      <c r="M15" s="11" t="s">
        <v>135</v>
      </c>
      <c r="N15" s="11" t="s">
        <v>135</v>
      </c>
      <c r="O15" s="11" t="s">
        <v>135</v>
      </c>
      <c r="P15" s="11" t="s">
        <v>135</v>
      </c>
      <c r="Q15" s="11" t="s">
        <v>135</v>
      </c>
      <c r="R15" s="11" t="s">
        <v>135</v>
      </c>
      <c r="S15" s="11" t="s">
        <v>135</v>
      </c>
      <c r="T15" s="11" t="s">
        <v>135</v>
      </c>
      <c r="U15" s="11">
        <v>1</v>
      </c>
      <c r="V15" s="11" t="s">
        <v>135</v>
      </c>
      <c r="W15" s="11">
        <v>3</v>
      </c>
      <c r="X15" s="11" t="s">
        <v>135</v>
      </c>
      <c r="Y15" s="11" t="s">
        <v>135</v>
      </c>
      <c r="Z15" s="11" t="s">
        <v>135</v>
      </c>
      <c r="AA15" s="11" t="s">
        <v>135</v>
      </c>
      <c r="AB15" s="10"/>
      <c r="AC15" s="10"/>
      <c r="AD15" s="11">
        <v>1</v>
      </c>
      <c r="AE15" s="10"/>
      <c r="AF15" s="10"/>
      <c r="AG15" s="10"/>
      <c r="AH15" s="10"/>
      <c r="AI15" s="10"/>
      <c r="AJ15" s="10"/>
    </row>
    <row r="16" spans="1:36">
      <c r="A16" s="11">
        <v>11</v>
      </c>
      <c r="B16" s="12" t="s">
        <v>125</v>
      </c>
      <c r="C16" s="51"/>
      <c r="D16" s="11"/>
      <c r="E16" s="11"/>
      <c r="F16" s="11"/>
      <c r="G16" s="11">
        <v>20</v>
      </c>
      <c r="H16" s="11">
        <v>16</v>
      </c>
      <c r="I16" s="11" t="s">
        <v>135</v>
      </c>
      <c r="J16" s="11" t="s">
        <v>135</v>
      </c>
      <c r="K16" s="11"/>
      <c r="L16" s="11"/>
      <c r="M16" s="11" t="s">
        <v>135</v>
      </c>
      <c r="N16" s="11" t="s">
        <v>135</v>
      </c>
      <c r="O16" s="11" t="s">
        <v>135</v>
      </c>
      <c r="P16" s="11" t="s">
        <v>135</v>
      </c>
      <c r="Q16" s="11" t="s">
        <v>135</v>
      </c>
      <c r="R16" s="11" t="s">
        <v>135</v>
      </c>
      <c r="S16" s="11" t="s">
        <v>135</v>
      </c>
      <c r="T16" s="11" t="s">
        <v>135</v>
      </c>
      <c r="U16" s="11">
        <v>1</v>
      </c>
      <c r="V16" s="11">
        <v>1</v>
      </c>
      <c r="W16" s="11" t="s">
        <v>135</v>
      </c>
      <c r="X16" s="11" t="s">
        <v>135</v>
      </c>
      <c r="Y16" s="11" t="s">
        <v>135</v>
      </c>
      <c r="Z16" s="11" t="s">
        <v>135</v>
      </c>
      <c r="AA16" s="11" t="s">
        <v>135</v>
      </c>
      <c r="AB16" s="10"/>
      <c r="AC16" s="10"/>
      <c r="AD16" s="11">
        <v>1</v>
      </c>
      <c r="AE16" s="10"/>
      <c r="AF16" s="10"/>
      <c r="AG16" s="10"/>
      <c r="AH16" s="10"/>
      <c r="AI16" s="10"/>
      <c r="AJ16" s="10"/>
    </row>
    <row r="17" spans="1:36">
      <c r="A17" s="60" t="s">
        <v>233</v>
      </c>
      <c r="B17" s="61"/>
      <c r="C17" s="52">
        <f>C8+C9+C13</f>
        <v>38</v>
      </c>
      <c r="D17" s="52">
        <f>D8+D9+D13</f>
        <v>28</v>
      </c>
      <c r="E17" s="52">
        <f>E14</f>
        <v>11</v>
      </c>
      <c r="F17" s="52">
        <f>F14</f>
        <v>4</v>
      </c>
      <c r="G17" s="52">
        <f>G7+G8+G13+G16</f>
        <v>140</v>
      </c>
      <c r="H17" s="52">
        <f>H7+H8+H13+H16</f>
        <v>115</v>
      </c>
      <c r="I17" s="52"/>
      <c r="J17" s="52"/>
      <c r="K17" s="52">
        <f>K6+K10+K14</f>
        <v>106</v>
      </c>
      <c r="L17" s="52">
        <f>L6+L10+L14</f>
        <v>102</v>
      </c>
      <c r="M17" s="52"/>
      <c r="N17" s="52"/>
      <c r="O17" s="52">
        <f>O11</f>
        <v>105</v>
      </c>
      <c r="P17" s="52">
        <f>P11</f>
        <v>111</v>
      </c>
      <c r="Q17" s="52"/>
      <c r="R17" s="52"/>
      <c r="S17" s="53">
        <f>S13</f>
        <v>1</v>
      </c>
      <c r="T17" s="53">
        <f>T6+T13</f>
        <v>2</v>
      </c>
      <c r="U17" s="53">
        <f>U6+U7+U8+U9+U10+U11+U12+U13+U14+U15+U16</f>
        <v>11</v>
      </c>
      <c r="V17" s="53">
        <f>V6+V8+V12+V14+V16</f>
        <v>7</v>
      </c>
      <c r="W17" s="53">
        <f>W7+W9+W10+W11+W13+W15</f>
        <v>13</v>
      </c>
      <c r="X17" s="52">
        <f>X9+X10+X13</f>
        <v>3</v>
      </c>
      <c r="Y17" s="52"/>
      <c r="Z17" s="52"/>
      <c r="AA17" s="52"/>
      <c r="AB17" s="53">
        <f>AB13</f>
        <v>1</v>
      </c>
      <c r="AC17" s="53"/>
      <c r="AD17" s="53">
        <f>AD6+AD7+AD8+AD9+AD10+AD11+AD12+AD13+AD14+AD15+AD16</f>
        <v>11</v>
      </c>
      <c r="AE17" s="10"/>
      <c r="AF17" s="10"/>
      <c r="AG17" s="10"/>
      <c r="AH17" s="10"/>
      <c r="AI17" s="10"/>
      <c r="AJ17" s="10"/>
    </row>
    <row r="19" spans="1:36">
      <c r="AD19" s="86" t="s">
        <v>99</v>
      </c>
      <c r="AE19" s="86"/>
      <c r="AF19" s="86"/>
      <c r="AG19" s="86"/>
      <c r="AH19" s="86"/>
      <c r="AI19" s="86"/>
      <c r="AJ19" s="86"/>
    </row>
    <row r="21" spans="1:36">
      <c r="AD21" s="87" t="s">
        <v>98</v>
      </c>
      <c r="AE21" s="87"/>
      <c r="AF21" s="87"/>
      <c r="AG21" s="87"/>
      <c r="AH21" s="87"/>
      <c r="AI21" s="87"/>
      <c r="AJ21" s="87"/>
    </row>
    <row r="25" spans="1:36">
      <c r="AD25" s="86" t="s">
        <v>126</v>
      </c>
      <c r="AE25" s="86"/>
      <c r="AF25" s="86"/>
      <c r="AG25" s="86"/>
      <c r="AH25" s="86"/>
      <c r="AI25" s="86"/>
      <c r="AJ25" s="86"/>
    </row>
    <row r="26" spans="1:36">
      <c r="AD26" s="86" t="s">
        <v>127</v>
      </c>
      <c r="AE26" s="86"/>
      <c r="AF26" s="86"/>
      <c r="AG26" s="86"/>
      <c r="AH26" s="86"/>
      <c r="AI26" s="86"/>
      <c r="AJ26" s="86"/>
    </row>
  </sheetData>
  <mergeCells count="21">
    <mergeCell ref="K4:L4"/>
    <mergeCell ref="M4:N4"/>
    <mergeCell ref="O4:P4"/>
    <mergeCell ref="Q4:R4"/>
    <mergeCell ref="S3:U3"/>
    <mergeCell ref="A1:R1"/>
    <mergeCell ref="AD19:AJ19"/>
    <mergeCell ref="AD21:AJ21"/>
    <mergeCell ref="AD25:AJ25"/>
    <mergeCell ref="AD26:AJ26"/>
    <mergeCell ref="A17:B17"/>
    <mergeCell ref="V3:AA3"/>
    <mergeCell ref="AB3:AD3"/>
    <mergeCell ref="AE3:AI3"/>
    <mergeCell ref="B3:B5"/>
    <mergeCell ref="A3:A5"/>
    <mergeCell ref="C3:R3"/>
    <mergeCell ref="C4:D4"/>
    <mergeCell ref="E4:F4"/>
    <mergeCell ref="G4:H4"/>
    <mergeCell ref="I4:J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2" manualBreakCount="2">
    <brk id="18" max="1048575" man="1"/>
    <brk id="2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workbookViewId="0">
      <selection sqref="A1:F1"/>
    </sheetView>
  </sheetViews>
  <sheetFormatPr defaultColWidth="9" defaultRowHeight="16.5"/>
  <cols>
    <col min="1" max="1" width="5.140625" style="2" customWidth="1"/>
    <col min="2" max="2" width="35" style="2" customWidth="1"/>
    <col min="3" max="5" width="24.7109375" style="2" customWidth="1"/>
    <col min="6" max="6" width="15.7109375" style="2" customWidth="1"/>
    <col min="7" max="16384" width="9" style="2"/>
  </cols>
  <sheetData>
    <row r="1" spans="1:6" ht="25.5">
      <c r="A1" s="59" t="s">
        <v>133</v>
      </c>
      <c r="B1" s="59"/>
      <c r="C1" s="59"/>
      <c r="D1" s="59"/>
      <c r="E1" s="59"/>
      <c r="F1" s="59"/>
    </row>
    <row r="3" spans="1:6">
      <c r="D3" s="18"/>
    </row>
    <row r="4" spans="1:6" ht="44.25" customHeight="1" thickBot="1">
      <c r="A4" s="21" t="s">
        <v>0</v>
      </c>
      <c r="B4" s="21" t="s">
        <v>1</v>
      </c>
      <c r="C4" s="22" t="s">
        <v>96</v>
      </c>
      <c r="D4" s="23" t="s">
        <v>97</v>
      </c>
      <c r="E4" s="22" t="s">
        <v>3</v>
      </c>
      <c r="F4" s="21" t="s">
        <v>4</v>
      </c>
    </row>
    <row r="5" spans="1:6" ht="17.25" thickTop="1">
      <c r="A5" s="24">
        <v>1</v>
      </c>
      <c r="B5" s="15" t="s">
        <v>105</v>
      </c>
      <c r="C5" s="20" t="s">
        <v>139</v>
      </c>
      <c r="D5" s="20" t="s">
        <v>141</v>
      </c>
      <c r="E5" s="11" t="s">
        <v>145</v>
      </c>
      <c r="F5" s="19"/>
    </row>
    <row r="6" spans="1:6">
      <c r="A6" s="11">
        <v>2</v>
      </c>
      <c r="B6" s="10" t="s">
        <v>119</v>
      </c>
      <c r="C6" s="11" t="s">
        <v>140</v>
      </c>
      <c r="D6" s="11" t="s">
        <v>141</v>
      </c>
      <c r="E6" s="11" t="s">
        <v>142</v>
      </c>
      <c r="F6" s="10"/>
    </row>
    <row r="7" spans="1:6">
      <c r="A7" s="25">
        <v>3</v>
      </c>
      <c r="B7" s="10" t="s">
        <v>118</v>
      </c>
      <c r="C7" s="11" t="s">
        <v>137</v>
      </c>
      <c r="D7" s="11" t="s">
        <v>141</v>
      </c>
      <c r="E7" s="11" t="s">
        <v>144</v>
      </c>
      <c r="F7" s="10"/>
    </row>
    <row r="8" spans="1:6">
      <c r="A8" s="11">
        <v>4</v>
      </c>
      <c r="B8" s="10" t="s">
        <v>109</v>
      </c>
      <c r="C8" s="11" t="s">
        <v>135</v>
      </c>
      <c r="D8" s="11" t="s">
        <v>135</v>
      </c>
      <c r="E8" s="11" t="s">
        <v>135</v>
      </c>
      <c r="F8" s="10"/>
    </row>
    <row r="9" spans="1:6">
      <c r="A9" s="25">
        <v>5</v>
      </c>
      <c r="B9" s="10" t="s">
        <v>107</v>
      </c>
      <c r="C9" s="11" t="s">
        <v>135</v>
      </c>
      <c r="D9" s="11" t="s">
        <v>135</v>
      </c>
      <c r="E9" s="11" t="s">
        <v>135</v>
      </c>
      <c r="F9" s="10"/>
    </row>
    <row r="10" spans="1:6">
      <c r="A10" s="11">
        <v>6</v>
      </c>
      <c r="B10" s="10" t="s">
        <v>120</v>
      </c>
      <c r="C10" s="11" t="s">
        <v>138</v>
      </c>
      <c r="D10" s="11" t="s">
        <v>141</v>
      </c>
      <c r="E10" s="11" t="s">
        <v>143</v>
      </c>
      <c r="F10" s="10"/>
    </row>
    <row r="11" spans="1:6">
      <c r="A11" s="25">
        <v>7</v>
      </c>
      <c r="B11" s="10" t="s">
        <v>121</v>
      </c>
      <c r="C11" s="11" t="s">
        <v>135</v>
      </c>
      <c r="D11" s="11" t="s">
        <v>135</v>
      </c>
      <c r="E11" s="11" t="s">
        <v>135</v>
      </c>
      <c r="F11" s="10"/>
    </row>
    <row r="12" spans="1:6" ht="15" customHeight="1">
      <c r="A12" s="11">
        <v>8</v>
      </c>
      <c r="B12" s="12" t="s">
        <v>123</v>
      </c>
      <c r="C12" s="11" t="s">
        <v>135</v>
      </c>
      <c r="D12" s="11" t="s">
        <v>135</v>
      </c>
      <c r="E12" s="11" t="s">
        <v>135</v>
      </c>
      <c r="F12" s="10"/>
    </row>
    <row r="13" spans="1:6">
      <c r="A13" s="25">
        <v>9</v>
      </c>
      <c r="B13" s="12" t="s">
        <v>122</v>
      </c>
      <c r="C13" s="11" t="s">
        <v>135</v>
      </c>
      <c r="D13" s="11" t="s">
        <v>135</v>
      </c>
      <c r="E13" s="11" t="s">
        <v>135</v>
      </c>
      <c r="F13" s="10"/>
    </row>
    <row r="14" spans="1:6">
      <c r="A14" s="11">
        <v>10</v>
      </c>
      <c r="B14" s="10" t="s">
        <v>124</v>
      </c>
      <c r="C14" s="11" t="s">
        <v>135</v>
      </c>
      <c r="D14" s="11" t="s">
        <v>135</v>
      </c>
      <c r="E14" s="11" t="s">
        <v>135</v>
      </c>
      <c r="F14" s="10"/>
    </row>
    <row r="15" spans="1:6">
      <c r="A15" s="25">
        <v>11</v>
      </c>
      <c r="B15" s="12" t="s">
        <v>125</v>
      </c>
      <c r="C15" s="11" t="s">
        <v>135</v>
      </c>
      <c r="D15" s="11" t="s">
        <v>135</v>
      </c>
      <c r="E15" s="11" t="s">
        <v>135</v>
      </c>
      <c r="F15" s="10"/>
    </row>
    <row r="17" spans="5:6">
      <c r="E17" s="91" t="s">
        <v>100</v>
      </c>
      <c r="F17" s="91"/>
    </row>
    <row r="19" spans="5:6">
      <c r="E19" s="91" t="s">
        <v>98</v>
      </c>
      <c r="F19" s="91"/>
    </row>
    <row r="22" spans="5:6">
      <c r="E22" s="13" t="s">
        <v>126</v>
      </c>
      <c r="F22" s="13"/>
    </row>
    <row r="23" spans="5:6">
      <c r="E23" s="2" t="s">
        <v>134</v>
      </c>
    </row>
  </sheetData>
  <mergeCells count="3">
    <mergeCell ref="A1:F1"/>
    <mergeCell ref="E17:F17"/>
    <mergeCell ref="E19:F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COVER</vt:lpstr>
      <vt:lpstr>GEOGRAFIS</vt:lpstr>
      <vt:lpstr>DEMOGRAFIS</vt:lpstr>
      <vt:lpstr>DT POTENSI SDM </vt:lpstr>
      <vt:lpstr>DT SDM</vt:lpstr>
      <vt:lpstr>DT INFRASTRUKTUR</vt:lpstr>
      <vt:lpstr>PARIWISATA</vt:lpstr>
      <vt:lpstr>'DT SDM'!Print_Area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2022-12-21T04:23:30Z</cp:lastPrinted>
  <dcterms:created xsi:type="dcterms:W3CDTF">2022-07-20T09:14:00Z</dcterms:created>
  <dcterms:modified xsi:type="dcterms:W3CDTF">2023-01-03T07:45:09Z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040B6954F16C4936B39ACD3DA9735BA6</vt:lpwstr>
  </property>
  <property fmtid="{D5CDD505-2E9C-101B-9397-08002B2CF9AE}" pid="3" name="KSOProductBuildVer">
    <vt:lpwstr>1033-11.2.0.11191</vt:lpwstr>
  </property>
</Properties>
</file>